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95" windowHeight="9210" activeTab="4"/>
  </bookViews>
  <sheets>
    <sheet name="Обособена позиция 1" sheetId="1" r:id="rId1"/>
    <sheet name="Обособена позиция 2" sheetId="2" r:id="rId2"/>
    <sheet name="Обособена позиция 3" sheetId="3" r:id="rId3"/>
    <sheet name="Обособена позиция 4" sheetId="4" r:id="rId4"/>
    <sheet name="Указания за попълване" sheetId="5" r:id="rId5"/>
  </sheets>
  <definedNames>
    <definedName name="_xlnm._FilterDatabase" localSheetId="0" hidden="1">'Обособена позиция 1'!$A$25:$M$269</definedName>
  </definedNames>
  <calcPr fullCalcOnLoad="1"/>
</workbook>
</file>

<file path=xl/sharedStrings.xml><?xml version="1.0" encoding="utf-8"?>
<sst xmlns="http://schemas.openxmlformats.org/spreadsheetml/2006/main" count="1260" uniqueCount="737">
  <si>
    <t>Анатомо-терапевти-чен код /АТС-код/</t>
  </si>
  <si>
    <r>
      <t xml:space="preserve">Международно непатентно наименование </t>
    </r>
    <r>
      <rPr>
        <b/>
        <sz val="10"/>
        <rFont val="Arial"/>
        <family val="2"/>
      </rPr>
      <t>/INN/</t>
    </r>
  </si>
  <si>
    <t>Количество на активното лекарствено вещество</t>
  </si>
  <si>
    <t>A02BA03</t>
  </si>
  <si>
    <t>Famotidine</t>
  </si>
  <si>
    <t>powd.inj. + solv.</t>
  </si>
  <si>
    <t>20 mg + solv. 5 ml</t>
  </si>
  <si>
    <t>A03AD01</t>
  </si>
  <si>
    <t>Papaverine</t>
  </si>
  <si>
    <t xml:space="preserve">sol.inj. </t>
  </si>
  <si>
    <t>20 mg/ml-1 ml</t>
  </si>
  <si>
    <t>A03AD02</t>
  </si>
  <si>
    <t>Drotaverin</t>
  </si>
  <si>
    <t>sol.inj.</t>
  </si>
  <si>
    <t>20 mg/ml-4 ml</t>
  </si>
  <si>
    <t>tabl.</t>
  </si>
  <si>
    <t>40 mg</t>
  </si>
  <si>
    <t>A03BA 01</t>
  </si>
  <si>
    <t>Atropin sulphate</t>
  </si>
  <si>
    <t>1 mg/ml - 1 ml</t>
  </si>
  <si>
    <t>A03BB01</t>
  </si>
  <si>
    <t>Butylscopolamin</t>
  </si>
  <si>
    <t>A03FA01</t>
  </si>
  <si>
    <t>Metoclopramide</t>
  </si>
  <si>
    <t>10 mg</t>
  </si>
  <si>
    <t>A05BA03</t>
  </si>
  <si>
    <t>Silymarin</t>
  </si>
  <si>
    <t>caps.</t>
  </si>
  <si>
    <t>90 mg</t>
  </si>
  <si>
    <t>A10AB01</t>
  </si>
  <si>
    <t>Insulin human</t>
  </si>
  <si>
    <t>40 IU/ml-10 ml</t>
  </si>
  <si>
    <t>A11GA01</t>
  </si>
  <si>
    <t>Ascorbic acid</t>
  </si>
  <si>
    <t>100 mg/ml - 2 ml</t>
  </si>
  <si>
    <t>100 mg/ml - 5 ml</t>
  </si>
  <si>
    <t>A12AA03</t>
  </si>
  <si>
    <t>Calcium gluconate Calcium laevulate</t>
  </si>
  <si>
    <t>8,94 mg/ml - 10 ml</t>
  </si>
  <si>
    <t>A12BA30</t>
  </si>
  <si>
    <t>Mg potassium</t>
  </si>
  <si>
    <t>tabl.film.</t>
  </si>
  <si>
    <t>Magnesium DL-aspartate - 175mg; Potassium DL-aspartate - 166mg</t>
  </si>
  <si>
    <t>B01AB01</t>
  </si>
  <si>
    <t>Heparin</t>
  </si>
  <si>
    <t>25000 IU/5 ml</t>
  </si>
  <si>
    <t>B01AB06</t>
  </si>
  <si>
    <t>Nadroparin</t>
  </si>
  <si>
    <t>9500 aXa IU/ml- 0,4 ml</t>
  </si>
  <si>
    <t>9500 aXa IU/ml- 0,6 ml</t>
  </si>
  <si>
    <t>B01AC 07</t>
  </si>
  <si>
    <t>Dipyridamol</t>
  </si>
  <si>
    <t>tabl.coat.</t>
  </si>
  <si>
    <t>25 mg</t>
  </si>
  <si>
    <t>B01AD07</t>
  </si>
  <si>
    <t>Retaplase</t>
  </si>
  <si>
    <t>powd.inj</t>
  </si>
  <si>
    <t>vial 10 U .+solv.prefilled syr.10 ml+needle+reconstitution spike</t>
  </si>
  <si>
    <t>B02BX01</t>
  </si>
  <si>
    <t>Etamsylate</t>
  </si>
  <si>
    <t>125 mg/ml-2 ml</t>
  </si>
  <si>
    <t>B03BA01</t>
  </si>
  <si>
    <t>Cyanocobalamin</t>
  </si>
  <si>
    <t>500 mcg/ml - 1 ml</t>
  </si>
  <si>
    <t>B05BB01</t>
  </si>
  <si>
    <t>Sodium chloride Sodium lactate Potassium chloride</t>
  </si>
  <si>
    <t>sol.inf.</t>
  </si>
  <si>
    <t>500 ml</t>
  </si>
  <si>
    <t>Sodium chloride Potassium chloride Calcium chloride dihydrate</t>
  </si>
  <si>
    <t>B05BC01</t>
  </si>
  <si>
    <t>Mannitol</t>
  </si>
  <si>
    <t>100 g/l - 500 ml</t>
  </si>
  <si>
    <t>B05CX 01</t>
  </si>
  <si>
    <t>Glucose</t>
  </si>
  <si>
    <t>50 g/l - 500 ml</t>
  </si>
  <si>
    <t>400 mg/ml - 10 ml</t>
  </si>
  <si>
    <t>B05XA02</t>
  </si>
  <si>
    <t>Sodium bicarbonate</t>
  </si>
  <si>
    <t>conc.inf.</t>
  </si>
  <si>
    <t>8,4%-20 ml</t>
  </si>
  <si>
    <t>C01AA05</t>
  </si>
  <si>
    <t>Digoxin</t>
  </si>
  <si>
    <t>0.25 mg/ml 2 ml</t>
  </si>
  <si>
    <t>C01CA01</t>
  </si>
  <si>
    <t>Ethylefrin</t>
  </si>
  <si>
    <t>10 mg/ml -1 ml</t>
  </si>
  <si>
    <t>C01CA04</t>
  </si>
  <si>
    <t>Dopamine</t>
  </si>
  <si>
    <t>conc. Inf.</t>
  </si>
  <si>
    <t>10 mg/ml - 5 ml</t>
  </si>
  <si>
    <t>C01CA24</t>
  </si>
  <si>
    <t>Epinephrine</t>
  </si>
  <si>
    <t>C01DA02</t>
  </si>
  <si>
    <t>Glyceril trinitrate</t>
  </si>
  <si>
    <t>spray</t>
  </si>
  <si>
    <t>0,4 mg/dose - 200 doses</t>
  </si>
  <si>
    <t>C01DA08</t>
  </si>
  <si>
    <t>Isosorbide dinitrate</t>
  </si>
  <si>
    <t>tabl.prolong</t>
  </si>
  <si>
    <t xml:space="preserve">20 mg </t>
  </si>
  <si>
    <t>C02AB02</t>
  </si>
  <si>
    <t>Methyldopa</t>
  </si>
  <si>
    <t>250 mg</t>
  </si>
  <si>
    <t>C02AC01</t>
  </si>
  <si>
    <t>Clonidine</t>
  </si>
  <si>
    <t xml:space="preserve">solution for injection </t>
  </si>
  <si>
    <t>0,15 mg/ml - 1 ml</t>
  </si>
  <si>
    <t>0,150 mg</t>
  </si>
  <si>
    <t>H01BA04</t>
  </si>
  <si>
    <t>Terlipressin</t>
  </si>
  <si>
    <t>0,1 mg/ml-2 ml</t>
  </si>
  <si>
    <t>H01BB02</t>
  </si>
  <si>
    <t>Oxytocin</t>
  </si>
  <si>
    <t>5 IU/ml</t>
  </si>
  <si>
    <t>J01CR01</t>
  </si>
  <si>
    <t>Ampicillin Sulbactam</t>
  </si>
  <si>
    <t>powd.inj.</t>
  </si>
  <si>
    <t>1,5 g</t>
  </si>
  <si>
    <t>J01EE01</t>
  </si>
  <si>
    <t>Sulfamethoxazole Trimetoprim</t>
  </si>
  <si>
    <t xml:space="preserve">Sulfamethoxazole– 0.4g Trimethoprim - 0.08g </t>
  </si>
  <si>
    <t>J01GB03</t>
  </si>
  <si>
    <t>Gentamycin</t>
  </si>
  <si>
    <t>80 mg/2 ml</t>
  </si>
  <si>
    <t>J01XD01</t>
  </si>
  <si>
    <t>Metronidasole</t>
  </si>
  <si>
    <t>500 mg/100 ml-100 ml</t>
  </si>
  <si>
    <t>M03BX04</t>
  </si>
  <si>
    <t>Tolperisone</t>
  </si>
  <si>
    <t>tabl.film</t>
  </si>
  <si>
    <t>150 mg</t>
  </si>
  <si>
    <t>N01AH01</t>
  </si>
  <si>
    <t>Fentanyl</t>
  </si>
  <si>
    <t>0,5 mg/ml-5 ml</t>
  </si>
  <si>
    <t>N01AX10</t>
  </si>
  <si>
    <t>Propofol</t>
  </si>
  <si>
    <t>susp.inj.for inf.</t>
  </si>
  <si>
    <t>10 mg/ml-20 ml</t>
  </si>
  <si>
    <t>N01BB01</t>
  </si>
  <si>
    <t>Bupivacaine HCL</t>
  </si>
  <si>
    <t>5 mg/ml-4 ml</t>
  </si>
  <si>
    <t>N02AB02</t>
  </si>
  <si>
    <t>Pethydine</t>
  </si>
  <si>
    <t>50 mg/ml-2 ml</t>
  </si>
  <si>
    <t>N02BE01</t>
  </si>
  <si>
    <t xml:space="preserve">Paracetamol </t>
  </si>
  <si>
    <t>sol.inf</t>
  </si>
  <si>
    <t>10 mg/ml-100 ml</t>
  </si>
  <si>
    <t>N05BA01</t>
  </si>
  <si>
    <t>Diazepam</t>
  </si>
  <si>
    <t>5 mg/ml-2 ml</t>
  </si>
  <si>
    <t>N06BX03</t>
  </si>
  <si>
    <t>Piracetam</t>
  </si>
  <si>
    <t>3 g/15 ml- 15 ml</t>
  </si>
  <si>
    <t>N06BX18</t>
  </si>
  <si>
    <t>Vinpocetine</t>
  </si>
  <si>
    <t>N06DA04</t>
  </si>
  <si>
    <t>Galantamine</t>
  </si>
  <si>
    <t>5 mg/ml-1 ml</t>
  </si>
  <si>
    <t>R03CA02</t>
  </si>
  <si>
    <t>Ephedrine</t>
  </si>
  <si>
    <t>50 mg/ml-1 ml</t>
  </si>
  <si>
    <t>R03DA05</t>
  </si>
  <si>
    <t>Aminophylline</t>
  </si>
  <si>
    <t>24 mg/ml-10 ml</t>
  </si>
  <si>
    <t>R06AC03</t>
  </si>
  <si>
    <t>Chloropyramine</t>
  </si>
  <si>
    <t>10 mg/ml-2 ml</t>
  </si>
  <si>
    <t>V07AB 00</t>
  </si>
  <si>
    <t>Sodium Chloride</t>
  </si>
  <si>
    <t>0,9mg/ml - 500 ml</t>
  </si>
  <si>
    <t>C03CA04</t>
  </si>
  <si>
    <t>Torazemide</t>
  </si>
  <si>
    <t xml:space="preserve">10 mg/2 ml </t>
  </si>
  <si>
    <t>B01AB12</t>
  </si>
  <si>
    <t>Bemiparin sodium</t>
  </si>
  <si>
    <t>2500 E</t>
  </si>
  <si>
    <t>3500 E</t>
  </si>
  <si>
    <t>M01AE17</t>
  </si>
  <si>
    <t>Dexketoprofen</t>
  </si>
  <si>
    <t>50 mg</t>
  </si>
  <si>
    <t xml:space="preserve">50 mg/2 ml </t>
  </si>
  <si>
    <t>H02AB04</t>
  </si>
  <si>
    <t>Methylprednisolone</t>
  </si>
  <si>
    <t>susp.inj.</t>
  </si>
  <si>
    <t>40 mg/ml-2 ml</t>
  </si>
  <si>
    <t>N03AX12</t>
  </si>
  <si>
    <t>Gabapentin</t>
  </si>
  <si>
    <t>300 mg</t>
  </si>
  <si>
    <t>B05AA01</t>
  </si>
  <si>
    <t>Albumin</t>
  </si>
  <si>
    <t>sol.inf,</t>
  </si>
  <si>
    <t>vial 100 ml</t>
  </si>
  <si>
    <t>M04AA01</t>
  </si>
  <si>
    <t>Allopurinol</t>
  </si>
  <si>
    <t>100 mg</t>
  </si>
  <si>
    <t>A16AX01</t>
  </si>
  <si>
    <t>Tioctic acid</t>
  </si>
  <si>
    <t>600 mg/50 ml</t>
  </si>
  <si>
    <t>V08BA 2</t>
  </si>
  <si>
    <t>Barium sulfuricum</t>
  </si>
  <si>
    <t>pulv. 100 gr</t>
  </si>
  <si>
    <t>100 gr</t>
  </si>
  <si>
    <t>A05AA02</t>
  </si>
  <si>
    <t>Ursodeoxycholic acid</t>
  </si>
  <si>
    <t>A02BC05</t>
  </si>
  <si>
    <t>Esomeprazolum</t>
  </si>
  <si>
    <t>fl.</t>
  </si>
  <si>
    <t>40 mg i.v.</t>
  </si>
  <si>
    <t>A02BC01</t>
  </si>
  <si>
    <t>Atropini sulfas</t>
  </si>
  <si>
    <t>amp.</t>
  </si>
  <si>
    <t>1 mg/1 ml</t>
  </si>
  <si>
    <t>A11DB 0</t>
  </si>
  <si>
    <t>Thiamine+Pyridoxine+Cyancobalamin</t>
  </si>
  <si>
    <t>2 ml</t>
  </si>
  <si>
    <t>J01MA02</t>
  </si>
  <si>
    <t>Ciprofloxacin</t>
  </si>
  <si>
    <t>100 mg/10 ml</t>
  </si>
  <si>
    <t>B03AC06</t>
  </si>
  <si>
    <t>Fe3+niydroxide dextran complex</t>
  </si>
  <si>
    <t>15 ml</t>
  </si>
  <si>
    <t>5 mg</t>
  </si>
  <si>
    <t>M01AE 1</t>
  </si>
  <si>
    <t>Ibuprofen</t>
  </si>
  <si>
    <t>susp.</t>
  </si>
  <si>
    <t>100 mg/5 ml 100 ml</t>
  </si>
  <si>
    <t>6,31mg+solv.1ml</t>
  </si>
  <si>
    <t>N01AB06</t>
  </si>
  <si>
    <t>Isofurane</t>
  </si>
  <si>
    <t>100 ml</t>
  </si>
  <si>
    <t>N02AA01</t>
  </si>
  <si>
    <t>Morphine hidrohloride</t>
  </si>
  <si>
    <t>20 mg/1 ml</t>
  </si>
  <si>
    <t>N02AX02</t>
  </si>
  <si>
    <t>Tramadol</t>
  </si>
  <si>
    <t>100 mg/2 ml</t>
  </si>
  <si>
    <t>N05AD01</t>
  </si>
  <si>
    <t>Haloperidol</t>
  </si>
  <si>
    <t>5 mg/ml</t>
  </si>
  <si>
    <t>1 g/5 ml</t>
  </si>
  <si>
    <t>R05CB06</t>
  </si>
  <si>
    <t>Ambroxol</t>
  </si>
  <si>
    <t>30 mg</t>
  </si>
  <si>
    <t>R05CB02</t>
  </si>
  <si>
    <t>Bromhexine</t>
  </si>
  <si>
    <t>4 mg/2 ml</t>
  </si>
  <si>
    <t>R06AX13</t>
  </si>
  <si>
    <t>Loratadine</t>
  </si>
  <si>
    <t>B05BB01; B05XA03</t>
  </si>
  <si>
    <t>Sodium chloridum</t>
  </si>
  <si>
    <t>sol.inf.-банка</t>
  </si>
  <si>
    <t>0,9%/250 ml</t>
  </si>
  <si>
    <t>B05XA03</t>
  </si>
  <si>
    <t>sol. - сак</t>
  </si>
  <si>
    <t>N05CM11</t>
  </si>
  <si>
    <t>Natrium bromatum</t>
  </si>
  <si>
    <t>100 mg/ml</t>
  </si>
  <si>
    <t>D08AX 1</t>
  </si>
  <si>
    <t>Hydrogenum peroxydatum</t>
  </si>
  <si>
    <t>3% 1000 ml</t>
  </si>
  <si>
    <t>A06AG04</t>
  </si>
  <si>
    <t>Glycerinum</t>
  </si>
  <si>
    <t>50 ml</t>
  </si>
  <si>
    <t>D08AG 3</t>
  </si>
  <si>
    <t>Tinctura jodi</t>
  </si>
  <si>
    <t>5% 1000 ml</t>
  </si>
  <si>
    <t>V08AB05</t>
  </si>
  <si>
    <t>Ipromidum</t>
  </si>
  <si>
    <t>370 mg/50 ml</t>
  </si>
  <si>
    <t>V08AA 0</t>
  </si>
  <si>
    <t>Natrii amidotriazoas+Meglumini amidotrizoas</t>
  </si>
  <si>
    <t>76%/20 ml</t>
  </si>
  <si>
    <t>C01BB01; N01BB02</t>
  </si>
  <si>
    <t>Lidocaine</t>
  </si>
  <si>
    <t>20 mg/ml-10 ml</t>
  </si>
  <si>
    <t>2%/2 ml</t>
  </si>
  <si>
    <t>Анатомо-терапевтичен код /АТС-код/</t>
  </si>
  <si>
    <t>Лекарствена форма</t>
  </si>
  <si>
    <t>A11CC04</t>
  </si>
  <si>
    <t>Calcitriol</t>
  </si>
  <si>
    <t>soft capsules</t>
  </si>
  <si>
    <t>В03ХА01</t>
  </si>
  <si>
    <t>Erythropoietin</t>
  </si>
  <si>
    <t>H05BX02</t>
  </si>
  <si>
    <t>Paricalcitrol</t>
  </si>
  <si>
    <t>capsules</t>
  </si>
  <si>
    <t>Вид изделие</t>
  </si>
  <si>
    <t>мер.ед.</t>
  </si>
  <si>
    <t>РЪКАВИЦИ ЛАТЕКСОВИ  S, M, L, х 100</t>
  </si>
  <si>
    <t>брой</t>
  </si>
  <si>
    <t>САНПЛАСТ 5/5</t>
  </si>
  <si>
    <t>20 mg</t>
  </si>
  <si>
    <t>A10BA02</t>
  </si>
  <si>
    <t>Metformin</t>
  </si>
  <si>
    <t>850 mg</t>
  </si>
  <si>
    <t>B01AA07</t>
  </si>
  <si>
    <t>Acenocoumarol</t>
  </si>
  <si>
    <t>4 mg</t>
  </si>
  <si>
    <t>A10BX02</t>
  </si>
  <si>
    <t>Repaglinide</t>
  </si>
  <si>
    <t>1 mg</t>
  </si>
  <si>
    <t>B03AD00</t>
  </si>
  <si>
    <t>Iron III-hydroxyde polymaltosa complex; Folic acid</t>
  </si>
  <si>
    <t>Iron (III)-hydroxide polymaltose complex 100 mg; Folic acid 0,350 mg</t>
  </si>
  <si>
    <t>A10BB 9</t>
  </si>
  <si>
    <t>Gliclazidum</t>
  </si>
  <si>
    <t>60 mg</t>
  </si>
  <si>
    <t>0.25 mg</t>
  </si>
  <si>
    <t>BO1AC06</t>
  </si>
  <si>
    <t>Acetylsalicylic acid</t>
  </si>
  <si>
    <t xml:space="preserve">tabl. </t>
  </si>
  <si>
    <t>C01BD01</t>
  </si>
  <si>
    <t>Amiodarone</t>
  </si>
  <si>
    <t>200 mg x 30</t>
  </si>
  <si>
    <t>80 mg</t>
  </si>
  <si>
    <t>C03AA03</t>
  </si>
  <si>
    <t>Hydrochlorthiazide</t>
  </si>
  <si>
    <t xml:space="preserve">25 mg </t>
  </si>
  <si>
    <t>C03CA01</t>
  </si>
  <si>
    <t>Furosemide</t>
  </si>
  <si>
    <t>10 mg/ml - 2 ml</t>
  </si>
  <si>
    <t>C03DA01</t>
  </si>
  <si>
    <t>Spironolactone</t>
  </si>
  <si>
    <t xml:space="preserve">100 mg </t>
  </si>
  <si>
    <t>C04AD03</t>
  </si>
  <si>
    <t>Pentoxyfilline</t>
  </si>
  <si>
    <t xml:space="preserve">400 mg </t>
  </si>
  <si>
    <t>C07AB02</t>
  </si>
  <si>
    <t>Metoprolol</t>
  </si>
  <si>
    <t>50 mg x 100</t>
  </si>
  <si>
    <t>C07AВ03</t>
  </si>
  <si>
    <t>Atenolol</t>
  </si>
  <si>
    <t>50 mg x 30</t>
  </si>
  <si>
    <t xml:space="preserve">inj.sol. </t>
  </si>
  <si>
    <t>20mg/ml - 5 ml</t>
  </si>
  <si>
    <t>C08DA01</t>
  </si>
  <si>
    <t>Verapamil</t>
  </si>
  <si>
    <t>tabl.prolong.</t>
  </si>
  <si>
    <t>120 mg</t>
  </si>
  <si>
    <t>C08DB01</t>
  </si>
  <si>
    <t>Diltiazem</t>
  </si>
  <si>
    <t xml:space="preserve">tabl.prolong. </t>
  </si>
  <si>
    <t xml:space="preserve">60 mg </t>
  </si>
  <si>
    <t>C09AA02</t>
  </si>
  <si>
    <t>Enalapril</t>
  </si>
  <si>
    <t>H02AB02</t>
  </si>
  <si>
    <t>Dexamethasone</t>
  </si>
  <si>
    <t>4 mg/ml-1 ml</t>
  </si>
  <si>
    <t>J01AA02</t>
  </si>
  <si>
    <t>Doxycycline</t>
  </si>
  <si>
    <t>J01CA 04</t>
  </si>
  <si>
    <t>Amoxicilline</t>
  </si>
  <si>
    <t>1000 mg</t>
  </si>
  <si>
    <t>J01DA06</t>
  </si>
  <si>
    <t>Cefuroxime</t>
  </si>
  <si>
    <t>1500 mg</t>
  </si>
  <si>
    <t>750 mg</t>
  </si>
  <si>
    <t>J01FF01</t>
  </si>
  <si>
    <t>Clindamycine</t>
  </si>
  <si>
    <t>600 mg/4 ml</t>
  </si>
  <si>
    <t>40 mg/1 ml</t>
  </si>
  <si>
    <t>500 mg</t>
  </si>
  <si>
    <t xml:space="preserve">250 mg </t>
  </si>
  <si>
    <t>A10BB12</t>
  </si>
  <si>
    <t>Glimepiride</t>
  </si>
  <si>
    <t>N02BB02</t>
  </si>
  <si>
    <t>Metamizole sodium</t>
  </si>
  <si>
    <t>500 mg/ml-2 ml</t>
  </si>
  <si>
    <t>Metamizole</t>
  </si>
  <si>
    <t>J01DA13</t>
  </si>
  <si>
    <t>Ceftriaxone</t>
  </si>
  <si>
    <t>2 g</t>
  </si>
  <si>
    <t>1 g</t>
  </si>
  <si>
    <t>1200 mg</t>
  </si>
  <si>
    <t>R03AC02</t>
  </si>
  <si>
    <t>Salbutamol</t>
  </si>
  <si>
    <t>susp.inh.pres.</t>
  </si>
  <si>
    <t>100 mgc/dose-200 doses</t>
  </si>
  <si>
    <t>100 mg/ml - 10 ml</t>
  </si>
  <si>
    <t>C09AA15</t>
  </si>
  <si>
    <t>Zofenopril</t>
  </si>
  <si>
    <t>A03AB06</t>
  </si>
  <si>
    <t>Otilonium bromat</t>
  </si>
  <si>
    <t>C08CA136</t>
  </si>
  <si>
    <t>Lercanidipine</t>
  </si>
  <si>
    <t>J01DB01</t>
  </si>
  <si>
    <t>Cefalexin</t>
  </si>
  <si>
    <t>tabl. Film</t>
  </si>
  <si>
    <t>M01AE03</t>
  </si>
  <si>
    <t>Ketoprofen</t>
  </si>
  <si>
    <t>powder and solvent for solution for injection</t>
  </si>
  <si>
    <t>A07DA03</t>
  </si>
  <si>
    <t>Loperamide HCL</t>
  </si>
  <si>
    <t>2 mg</t>
  </si>
  <si>
    <t>C03BA11</t>
  </si>
  <si>
    <t>Indapamid SR</t>
  </si>
  <si>
    <t>1,5 mg</t>
  </si>
  <si>
    <t>M01AX17</t>
  </si>
  <si>
    <t>Nimesulide</t>
  </si>
  <si>
    <t>C09CA04</t>
  </si>
  <si>
    <t>Irbesartan</t>
  </si>
  <si>
    <t>C10AA01</t>
  </si>
  <si>
    <t>Simvastatin</t>
  </si>
  <si>
    <t>film-coated tab.</t>
  </si>
  <si>
    <t>A07EC02</t>
  </si>
  <si>
    <t>Mesalazine</t>
  </si>
  <si>
    <t xml:space="preserve">40 mg </t>
  </si>
  <si>
    <t>A02BC02</t>
  </si>
  <si>
    <t>Pantoprazole</t>
  </si>
  <si>
    <t>A06AD11</t>
  </si>
  <si>
    <t>Lactulose</t>
  </si>
  <si>
    <t>syr.</t>
  </si>
  <si>
    <t>200 ml</t>
  </si>
  <si>
    <t>A11GA 1</t>
  </si>
  <si>
    <t>Acidum ascorbinicum</t>
  </si>
  <si>
    <t>B03BB 1</t>
  </si>
  <si>
    <t>Acidum folicum</t>
  </si>
  <si>
    <t xml:space="preserve">0,4 mg </t>
  </si>
  <si>
    <t>B01AC04</t>
  </si>
  <si>
    <t>Clopidrogel hidrogensulfate</t>
  </si>
  <si>
    <t xml:space="preserve">75 mg </t>
  </si>
  <si>
    <t>J05AB01</t>
  </si>
  <si>
    <t>Aciclovir</t>
  </si>
  <si>
    <t>1 mg/ml /5 ml</t>
  </si>
  <si>
    <t>C07AG02</t>
  </si>
  <si>
    <t>Carvediolol</t>
  </si>
  <si>
    <t>6,25 mg</t>
  </si>
  <si>
    <t>C07AB07</t>
  </si>
  <si>
    <t>Bisoprolol fumarate</t>
  </si>
  <si>
    <t>C08CA02</t>
  </si>
  <si>
    <t>Felodipin</t>
  </si>
  <si>
    <t>C09AA05</t>
  </si>
  <si>
    <t>Ramipril</t>
  </si>
  <si>
    <t>H02AB 1</t>
  </si>
  <si>
    <t>Betamethasoni natrii phosphas+Betametasoni acetas</t>
  </si>
  <si>
    <t>7 mg/1 ml</t>
  </si>
  <si>
    <t>M01AC06</t>
  </si>
  <si>
    <t>Meloxicam</t>
  </si>
  <si>
    <t>15 mg</t>
  </si>
  <si>
    <t>M01AB05</t>
  </si>
  <si>
    <t>Diclofenac - INN</t>
  </si>
  <si>
    <t>75 mg/3 ml</t>
  </si>
  <si>
    <t>J01XX07</t>
  </si>
  <si>
    <t>Nitroxoline</t>
  </si>
  <si>
    <t>G02CB01</t>
  </si>
  <si>
    <t>Bromocriptin</t>
  </si>
  <si>
    <t>2,5 mg</t>
  </si>
  <si>
    <t>A12CC02</t>
  </si>
  <si>
    <t>Magnesium sulfate</t>
  </si>
  <si>
    <t>400 mg/10 ml</t>
  </si>
  <si>
    <t>G02AB 1</t>
  </si>
  <si>
    <t>Methylergfmetrin</t>
  </si>
  <si>
    <t>0,2 mg</t>
  </si>
  <si>
    <t>H02AB06</t>
  </si>
  <si>
    <t>Prednisolone</t>
  </si>
  <si>
    <t>N03AF01</t>
  </si>
  <si>
    <t>Carbamazepine</t>
  </si>
  <si>
    <t>200 mg</t>
  </si>
  <si>
    <t>N05BA12</t>
  </si>
  <si>
    <t>Alprazolam</t>
  </si>
  <si>
    <t>0,50 mg</t>
  </si>
  <si>
    <t>D06BB03</t>
  </si>
  <si>
    <t>ung.</t>
  </si>
  <si>
    <t>R06AE 9</t>
  </si>
  <si>
    <t>Levocetirizine dihydrochloride</t>
  </si>
  <si>
    <t>V07AB 0</t>
  </si>
  <si>
    <t>Aqua redestilata</t>
  </si>
  <si>
    <t>10 ml</t>
  </si>
  <si>
    <t>B05XA 3</t>
  </si>
  <si>
    <t>Natrium chloridum</t>
  </si>
  <si>
    <t>0,9%/10 ml</t>
  </si>
  <si>
    <t>30% 1000 ml</t>
  </si>
  <si>
    <t>A06AA 1</t>
  </si>
  <si>
    <t>Paraffinum liquidum</t>
  </si>
  <si>
    <t>Talcum</t>
  </si>
  <si>
    <t>50 gr</t>
  </si>
  <si>
    <t>A06AB 5</t>
  </si>
  <si>
    <t>Oleum Ricini</t>
  </si>
  <si>
    <t>J01DA04</t>
  </si>
  <si>
    <t>Cefazolin</t>
  </si>
  <si>
    <t>C07BB</t>
  </si>
  <si>
    <t>Nebivolol hidrohloride/hidrochlorothiazide</t>
  </si>
  <si>
    <t>5 mg/12,5 mg</t>
  </si>
  <si>
    <t>D08AG02</t>
  </si>
  <si>
    <t>Povidone-jodine</t>
  </si>
  <si>
    <t>sol.cut.</t>
  </si>
  <si>
    <t>10%100 ml</t>
  </si>
  <si>
    <t>A07AA02</t>
  </si>
  <si>
    <t>Nistatin</t>
  </si>
  <si>
    <t>50ml 100000IU/1 ml</t>
  </si>
  <si>
    <t>D01AA01</t>
  </si>
  <si>
    <t xml:space="preserve">Nystatin </t>
  </si>
  <si>
    <t>500000 IU</t>
  </si>
  <si>
    <t>C07AB12</t>
  </si>
  <si>
    <t>Nebivolol</t>
  </si>
  <si>
    <t>C09AA03</t>
  </si>
  <si>
    <t>Lisinopril</t>
  </si>
  <si>
    <t>В03АС02</t>
  </si>
  <si>
    <r>
      <t xml:space="preserve">Saccharated </t>
    </r>
    <r>
      <rPr>
        <sz val="10"/>
        <rFont val="Arial"/>
        <family val="0"/>
      </rPr>
      <t xml:space="preserve">Iron </t>
    </r>
    <r>
      <rPr>
        <sz val="10"/>
        <rFont val="Arial"/>
        <family val="2"/>
      </rPr>
      <t>Oxid</t>
    </r>
  </si>
  <si>
    <t>solution for injection</t>
  </si>
  <si>
    <t xml:space="preserve">АБОКАТИ – 16G 18G 20G 22G 24G </t>
  </si>
  <si>
    <t>ИГЛИ 18G,20G,21G,22G,23G,24G,25G,26G,27G</t>
  </si>
  <si>
    <t>КАТЕТЪР БЪТЕРФЛАЙ 21G.23G.25G</t>
  </si>
  <si>
    <t>СПРИНЦОВКИ 10СС</t>
  </si>
  <si>
    <t>СПРИНЦОВКИ 2СС</t>
  </si>
  <si>
    <t>СПРИНЦОВКИ 50СС</t>
  </si>
  <si>
    <t>СПРИНЦОВКИ 5СС</t>
  </si>
  <si>
    <t>БИНТ МАРЛЕН 5/8</t>
  </si>
  <si>
    <t xml:space="preserve">ЕКГ ЕЛЕКТРОДИ </t>
  </si>
  <si>
    <t>БИНТ МАРЛЕН 10/10</t>
  </si>
  <si>
    <t xml:space="preserve">КАТЕТЪР ДВУПЪТЕН 16G 18G 20G 22G 24G     </t>
  </si>
  <si>
    <t>КАТЕТЪР НЕЛАТОН 8G,10G,12G,14G,16G,18G,20G,22G,24G</t>
  </si>
  <si>
    <t>СИСТЕМИ ЗА ПЕРФУЗИЯ</t>
  </si>
  <si>
    <t>МАРЛЯ НА ТОП 100 м./200 м.</t>
  </si>
  <si>
    <t>САНПЛАСТ 2.5/5</t>
  </si>
  <si>
    <t>СПРИНЦОВКИ 20СС</t>
  </si>
  <si>
    <t>КРЪВОПРЕЛИВНИ СИСТЕМИ</t>
  </si>
  <si>
    <t>ПАМУК 80 гр.</t>
  </si>
  <si>
    <t>УРИНАТОРНА ТОРБА</t>
  </si>
  <si>
    <t>ЕПРУВЕТКИ ЗА ХЕМАТОЛОГИЯ ВАКУУМ 3 МЛ.</t>
  </si>
  <si>
    <t>ЕПРУВЕТКИ ЗА СЕРУМ ВАКУУМ 3 МЛ.</t>
  </si>
  <si>
    <t>ЕПРУВЕТКИ ЗА КОАГУЛАЦИЯ ВАКУУМ 1.8 МЛ.</t>
  </si>
  <si>
    <t>РЪКАВИЦИ СТЕРИЛНИ  6.5; 7; 7.5; 8; 8.5; 9</t>
  </si>
  <si>
    <t>ВИД ИЗДЕЛИЕ</t>
  </si>
  <si>
    <t>мярка</t>
  </si>
  <si>
    <t>Диализатори</t>
  </si>
  <si>
    <t>броя</t>
  </si>
  <si>
    <t>Кръвни линии</t>
  </si>
  <si>
    <t>Катетри за временен съдов достъп за възрастни</t>
  </si>
  <si>
    <t>сет</t>
  </si>
  <si>
    <t xml:space="preserve">Фистулни игли  </t>
  </si>
  <si>
    <t>компл.</t>
  </si>
  <si>
    <t xml:space="preserve">Дезинфекционен разтвор за хемодиализни апарати </t>
  </si>
  <si>
    <t>литър</t>
  </si>
  <si>
    <t>Концентрат за бикарбонатна диализа</t>
  </si>
  <si>
    <t>К - 3 ммол / л -Са 1,5 ммол / л</t>
  </si>
  <si>
    <t xml:space="preserve">К - 3 ммол / л - Са 1,75 ммол /л, Глюкоза </t>
  </si>
  <si>
    <t>Основен бикарбонат 8,4 % за бикарбонатна диализа</t>
  </si>
  <si>
    <t>Натриев хлорид - таблетки</t>
  </si>
  <si>
    <t>килограм</t>
  </si>
  <si>
    <t xml:space="preserve">Ferric oxide dextran complex  </t>
  </si>
  <si>
    <t>N06BX06</t>
  </si>
  <si>
    <t>A06AD65</t>
  </si>
  <si>
    <t>Fortrans</t>
  </si>
  <si>
    <t>64 g</t>
  </si>
  <si>
    <t>sache</t>
  </si>
  <si>
    <t>Duphalac</t>
  </si>
  <si>
    <t>10 g</t>
  </si>
  <si>
    <t>A05AX02</t>
  </si>
  <si>
    <t>Hymecromon</t>
  </si>
  <si>
    <t>400 mg</t>
  </si>
  <si>
    <t>Scopolamine butylbromid</t>
  </si>
  <si>
    <t>A03BB08</t>
  </si>
  <si>
    <t>Ademetionine</t>
  </si>
  <si>
    <t>A16AA02</t>
  </si>
  <si>
    <t>Hepa-merz</t>
  </si>
  <si>
    <t>A05BA00</t>
  </si>
  <si>
    <t>3 g</t>
  </si>
  <si>
    <t>5 g / 10 ml</t>
  </si>
  <si>
    <t>M02AA10</t>
  </si>
  <si>
    <t>1000 mg / 4 ml</t>
  </si>
  <si>
    <t>100 mg / 30 ml</t>
  </si>
  <si>
    <t>sol.</t>
  </si>
  <si>
    <t>10% 90 g</t>
  </si>
  <si>
    <t>Omeprazole</t>
  </si>
  <si>
    <t>N05CH01</t>
  </si>
  <si>
    <t>Melatonin</t>
  </si>
  <si>
    <t>3 mg</t>
  </si>
  <si>
    <t>100 ml 15mg/5ml</t>
  </si>
  <si>
    <t>100 mg / 2 ml</t>
  </si>
  <si>
    <t>C02CA04</t>
  </si>
  <si>
    <t>Doxazosin</t>
  </si>
  <si>
    <t>Benfotiamin &amp; ciancobalamin &amp; pyridoxine</t>
  </si>
  <si>
    <t>Dihydrogesterone</t>
  </si>
  <si>
    <t>G03DB01</t>
  </si>
  <si>
    <t>M04AC 1</t>
  </si>
  <si>
    <t>Colchicine</t>
  </si>
  <si>
    <t>0,5 mg</t>
  </si>
  <si>
    <t>чифт</t>
  </si>
  <si>
    <t>ЕНДОТРАХЕАЛНИ ТРЪБИ № 7:7,5:8:8,5:9</t>
  </si>
  <si>
    <t>метър</t>
  </si>
  <si>
    <t>КАЛЦУНИ</t>
  </si>
  <si>
    <t xml:space="preserve">МАСКА ЗА ЛИЦЕ </t>
  </si>
  <si>
    <t>КОМПЛЕКТ ЗА КЛИЗМА</t>
  </si>
  <si>
    <t>J01DD12</t>
  </si>
  <si>
    <t xml:space="preserve">Cefoperazone </t>
  </si>
  <si>
    <t>J01CR02</t>
  </si>
  <si>
    <t>Amoxicilin &amp; clavulanic acid</t>
  </si>
  <si>
    <t>1,2 g</t>
  </si>
  <si>
    <t xml:space="preserve">600 mg </t>
  </si>
  <si>
    <t>Medicinal charcoal</t>
  </si>
  <si>
    <t>A07BA01</t>
  </si>
  <si>
    <t>37,5/325 mg</t>
  </si>
  <si>
    <t>Isosorbide mononitrate</t>
  </si>
  <si>
    <t>C01DA14</t>
  </si>
  <si>
    <t>N02AX02 N02BE01</t>
  </si>
  <si>
    <t>Tramadol hydrochloride / Paracetamol</t>
  </si>
  <si>
    <t>A11DB</t>
  </si>
  <si>
    <t>40 mg/90 mg/250 mg</t>
  </si>
  <si>
    <t xml:space="preserve">ОБОСОБЕНА ПОЗИЦИЯ № </t>
  </si>
  <si>
    <t xml:space="preserve">Обособена позиция № </t>
  </si>
  <si>
    <t>Номенклатурна единица №</t>
  </si>
  <si>
    <t>НОМЕНКЛАТУРНА ЕДИНИЦА №</t>
  </si>
  <si>
    <t>Търговско наименование</t>
  </si>
  <si>
    <t>0,25 meg</t>
  </si>
  <si>
    <t>3000 lU</t>
  </si>
  <si>
    <t>2000 lU</t>
  </si>
  <si>
    <t>1 mcg</t>
  </si>
  <si>
    <t>5 mcg/ml</t>
  </si>
  <si>
    <t>100 mg/ 2 ml</t>
  </si>
  <si>
    <t>Прогнозно количество за брой - табл.,капс. амп.,флак., банка</t>
  </si>
  <si>
    <t>Цена за опаковка, в лева без ДДС до четвъртия знак</t>
  </si>
  <si>
    <t>Прогнозна стойност без ДДС /к.9 / к.8 * к.10/</t>
  </si>
  <si>
    <t>Количество в една опаковка /брой - табл.,капс. амп.,флак., банка/</t>
  </si>
  <si>
    <t>Цена за брой, метър, чифт, в лева без ДДС до четвъртия знак</t>
  </si>
  <si>
    <t>Прогнозна стойност без ДДС /к.5 * к.6/</t>
  </si>
  <si>
    <t>Цена за брой, компл., сет, литър, кг, в лева без ДДС до четвъртия знак</t>
  </si>
  <si>
    <t>Прогнозно количество за брой, метър, чифт</t>
  </si>
  <si>
    <t>Гаранция за изпълнение /к.11 * 1%/</t>
  </si>
  <si>
    <t>Прогнозна стойност с ДДС /к.11 * 20%/</t>
  </si>
  <si>
    <t>Гаранция за изпълнение /к.8 * 1%/</t>
  </si>
  <si>
    <t>Прогнозна стойност с ДДС /к.7 * 20%/</t>
  </si>
  <si>
    <r>
      <t xml:space="preserve">1. За възрастни - </t>
    </r>
    <r>
      <rPr>
        <i/>
        <sz val="10"/>
        <rFont val="Arial"/>
        <family val="2"/>
      </rPr>
      <t>синтетични мембрани</t>
    </r>
    <r>
      <rPr>
        <sz val="10"/>
        <rFont val="Arial"/>
        <family val="2"/>
      </rPr>
      <t>, в т.ч. с повърхност:</t>
    </r>
  </si>
  <si>
    <r>
      <t>1.1 ≥</t>
    </r>
    <r>
      <rPr>
        <sz val="10"/>
        <rFont val="Arial"/>
        <family val="2"/>
      </rPr>
      <t xml:space="preserve"> 1,3 м²</t>
    </r>
  </si>
  <si>
    <r>
      <t>1.2 ≥</t>
    </r>
    <r>
      <rPr>
        <sz val="10"/>
        <rFont val="Arial"/>
        <family val="2"/>
      </rPr>
      <t xml:space="preserve"> 1,5 м²</t>
    </r>
  </si>
  <si>
    <r>
      <t>1.3 ≥</t>
    </r>
    <r>
      <rPr>
        <sz val="10"/>
        <rFont val="Arial"/>
        <family val="2"/>
      </rPr>
      <t xml:space="preserve"> 1,7 м²</t>
    </r>
  </si>
  <si>
    <r>
      <t xml:space="preserve">1. </t>
    </r>
    <r>
      <rPr>
        <sz val="10"/>
        <rFont val="Arial"/>
        <family val="2"/>
      </rPr>
      <t>15 G /25 mm/</t>
    </r>
  </si>
  <si>
    <r>
      <t xml:space="preserve">2. </t>
    </r>
    <r>
      <rPr>
        <sz val="10"/>
        <rFont val="Arial"/>
        <family val="2"/>
      </rPr>
      <t>16 G /25 mm/</t>
    </r>
  </si>
  <si>
    <r>
      <t>1.</t>
    </r>
    <r>
      <rPr>
        <sz val="10"/>
        <rFont val="Arial"/>
        <family val="2"/>
      </rPr>
      <t xml:space="preserve"> Цент.венозни катетри, в т.ч.:</t>
    </r>
  </si>
  <si>
    <r>
      <t xml:space="preserve">1.1 </t>
    </r>
    <r>
      <rPr>
        <sz val="10"/>
        <rFont val="Arial"/>
        <family val="2"/>
      </rPr>
      <t>Феморални двулуменни</t>
    </r>
  </si>
  <si>
    <r>
      <t xml:space="preserve">1.2 </t>
    </r>
    <r>
      <rPr>
        <sz val="10"/>
        <rFont val="Arial"/>
        <family val="2"/>
      </rPr>
      <t>Субклавия  двулуменни</t>
    </r>
  </si>
  <si>
    <r>
      <t xml:space="preserve">1.3 </t>
    </r>
    <r>
      <rPr>
        <sz val="10"/>
        <rFont val="Arial"/>
        <family val="2"/>
      </rPr>
      <t>Югуларис двулуменни</t>
    </r>
  </si>
  <si>
    <r>
      <t>1.</t>
    </r>
    <r>
      <rPr>
        <sz val="10"/>
        <rFont val="Arial"/>
        <family val="2"/>
      </rPr>
      <t>киселинна дезинфекция - разфасовка от около 10 лт</t>
    </r>
  </si>
  <si>
    <r>
      <t>2.</t>
    </r>
    <r>
      <rPr>
        <sz val="10"/>
        <rFont val="Arial"/>
        <family val="2"/>
      </rPr>
      <t>топлинна химическа дезинфекция - разфасовка от около 6 лт</t>
    </r>
  </si>
  <si>
    <t xml:space="preserve">*Участникък попълва колони 7, 8, и 9 срещу номенклатурната единица за която участва. Номенклатурните единици за които не се прави предложение остават празни, без да се изтриват редовете. Представя се задължително на хартиен и оптичен носител.  </t>
  </si>
  <si>
    <t xml:space="preserve">*Участникък попълва колона 5 срещу номенклатурната единица за която участва. Номенклатурните единици за които не се прави предложение остават празни, без да се изтриват редовете. Представя се задължително на хартиен и оптичен носител. </t>
  </si>
  <si>
    <t xml:space="preserve">      Посочената цена включва всички разходи по изпълнение на поръчката, при условия на доставка до склада на болничната аптека на МБАЛ “Юлия Вревска”-Бяла ЕООД, на адрес гр. Бяла, ул. Васил Левски № 62.</t>
  </si>
  <si>
    <t xml:space="preserve">      При несъответствие между предложените единична и обща цена, валидна е единичната цена на офертата.</t>
  </si>
  <si>
    <r>
      <t xml:space="preserve">      Декларираме, </t>
    </r>
    <r>
      <rPr>
        <sz val="11.5"/>
        <color indexed="8"/>
        <rFont val="Times New Roman"/>
        <family val="1"/>
      </rPr>
      <t>че предлагания от нас лекарствен продукт има държавна регулирана цена по чл. 258 от ЗЛПХМ.</t>
    </r>
  </si>
  <si>
    <r>
      <t xml:space="preserve">      Декларираме, </t>
    </r>
    <r>
      <rPr>
        <sz val="11.5"/>
        <color indexed="8"/>
        <rFont val="Times New Roman"/>
        <family val="1"/>
      </rPr>
      <t xml:space="preserve">че цената на предлагания от нас лекарствен продукт, включен в Позитивния лекарствен списък и заплащани с публични средства, не е по-висока от регулираната цена по Приложение № 2 от ПЛС, в сила към момента на подаването на офертата. </t>
    </r>
  </si>
  <si>
    <t xml:space="preserve">      При оферта за доставка на лекарствените продукти, които са включени в Позитивния лекарствен списък,</t>
  </si>
  <si>
    <r>
      <t xml:space="preserve">      Декларираме, </t>
    </r>
    <r>
      <rPr>
        <sz val="11.5"/>
        <color indexed="8"/>
        <rFont val="Times New Roman"/>
        <family val="1"/>
      </rPr>
      <t xml:space="preserve">че в случай, че през времето на действие на договора стойността, която следва да се заплаща с публични средства на лекарствени продукти от Позитивния лекарствен списък, стане по-ниска от договорената, възложителят безусловно заплаща лекарствените продукти на по-ниската цена, и това основание настъпва по силата на и от датата на влизане в сила на конкретното решение на Национален съвет по цени и реимбурсиране на лекарствените продукти. </t>
    </r>
  </si>
  <si>
    <t xml:space="preserve">      При оферта за доставка на лекарствени продукти, извън тези, които са включени в Позитивния лекарствен списък и заплащани с публични средства, се вписва и следният текст:</t>
  </si>
  <si>
    <r>
      <t xml:space="preserve">      Декларираме, </t>
    </r>
    <r>
      <rPr>
        <sz val="11.5"/>
        <color indexed="8"/>
        <rFont val="Times New Roman"/>
        <family val="1"/>
      </rPr>
      <t xml:space="preserve">че цената на предлагания от нас лекарствен продукт не е по-висока от пределната (максималната продажна цена на дребно), посочена в Регистъра на максималните продажни цени на лекарствените продукти, отпускани без лекарско предписание и максималните продажни цени на лекарствените продукти, отпускани по лекарско предписание. </t>
    </r>
  </si>
  <si>
    <t xml:space="preserve">      До подписване на двустранен договор, това предложение, заедно с писменото потвърждение от Ваша страна (известие за възлагане на договора) формират обвързващо споразумение между двете страни. </t>
  </si>
  <si>
    <t xml:space="preserve">Дата ..................... </t>
  </si>
  <si>
    <t>/.................................../</t>
  </si>
  <si>
    <t>Подпис:</t>
  </si>
  <si>
    <t>....................................</t>
  </si>
  <si>
    <t>име, длъжност, печат</t>
  </si>
  <si>
    <t>ДО</t>
  </si>
  <si>
    <t>МНОГОПРОФИЛНА БОЛНИЦА ЗА АКТИВНО ЛЕЧЕНИЕ</t>
  </si>
  <si>
    <t>"ЮЛИЯ ВРЕВСКА" - БЯЛА ЕООД</t>
  </si>
  <si>
    <t>УЛ. ВАСИЛ ЛЕВСКИ № 62</t>
  </si>
  <si>
    <t>ГР. БЯЛА</t>
  </si>
  <si>
    <t>ЦЕНОВО ПРЕДЛОЖЕНИЕ</t>
  </si>
  <si>
    <t>по обособена позиция 4</t>
  </si>
  <si>
    <t xml:space="preserve">За участие в открита процедура за възлагане на обществена поръчка с предмет: </t>
  </si>
  <si>
    <t>„Доставка на лекарствени продукти и медицински изделия за нуждите на „МБАЛ “Юлия Вревска" – Бяла ЕООД</t>
  </si>
  <si>
    <t>УВАЖАЕМИ ГОСПОДА,</t>
  </si>
  <si>
    <t>по обособена позиция 1</t>
  </si>
  <si>
    <t>адрес/седалище и адрес на управление ...................................................................................................................................</t>
  </si>
  <si>
    <t>от ......................................................................................................................................................................................................................</t>
  </si>
  <si>
    <t>ЕИК/БУЛСТАТ ..........................................................................................................................................................................................</t>
  </si>
  <si>
    <t>представляван/о от ..............................................................................................................................................................................</t>
  </si>
  <si>
    <t>по обособена позиция 2</t>
  </si>
  <si>
    <t>по обособена позиция 3</t>
  </si>
  <si>
    <t>които потвърждаваме с настоящото, правим следното ценово предложение:</t>
  </si>
  <si>
    <t xml:space="preserve">След като се запознахме с обявлението и документацията за участие, включително всички образци и условията на договора, получаването на </t>
  </si>
  <si>
    <t xml:space="preserve">потвърждаваме с настоящото, правим следното ценово предложение: </t>
  </si>
  <si>
    <t xml:space="preserve">След като се запознахме с обявлението и документацията за участие, включително всички образци и условията на договора, получаването на които </t>
  </si>
  <si>
    <t xml:space="preserve">      Посочената цена включва всички разходи по изпълнение на поръчката, при условия на доставка до склада на болничната аптека на МБАЛ „Юлия Вревска“ – Бяла ЕООД, на адрес гр. Бяла, ул. Васил Левски № 62.</t>
  </si>
  <si>
    <t xml:space="preserve">      До подписване на двустранен договор, това предложение, заедно с писменото потвърждение от Ваша страна (известие за възлагане на договора) формират обвързващо споразумение между двете страни.</t>
  </si>
  <si>
    <t>от ...........................................................................................................................................................................................................................................................</t>
  </si>
  <si>
    <t>адрес/седалище и адрес на управление .........................................................................................................................................................................</t>
  </si>
  <si>
    <t>ЕИК/БУЛСТАТ ............................................................................................................................................</t>
  </si>
  <si>
    <t>представляван/о от ....................................................................................................................................................................................................................</t>
  </si>
  <si>
    <t>от .................................................................................................................................................................................................................................................</t>
  </si>
  <si>
    <t>адрес/седалище и адрес на управление ...............................................................................................................................................................</t>
  </si>
  <si>
    <t>ЕИК/БУЛСТАТ .......................................................................................................................................................................................................................</t>
  </si>
  <si>
    <t>представляван/о от ...........................................................................................................................................................................................................</t>
  </si>
  <si>
    <t>След като се запознахме с обявлението и документацията за участие, включително всички образци и условията на договора, получаването</t>
  </si>
  <si>
    <t xml:space="preserve">на които потвърждаваме с настоящото, правим следното ценово предложение: </t>
  </si>
  <si>
    <t>C09CA08</t>
  </si>
  <si>
    <t>Olmesartan medoxomil</t>
  </si>
  <si>
    <t>C09DA08</t>
  </si>
  <si>
    <t>Olmesartan medoxomil/Hydrochlorothiazide</t>
  </si>
  <si>
    <t>C09CA06</t>
  </si>
  <si>
    <t>Candesartan Cilexetil</t>
  </si>
  <si>
    <t>C09DA06</t>
  </si>
  <si>
    <t>Candesartan Cilexetil/Hydrochlorothiazide</t>
  </si>
  <si>
    <t>C09CA07</t>
  </si>
  <si>
    <t>Telmisartan</t>
  </si>
  <si>
    <t>C09DA07</t>
  </si>
  <si>
    <t>Telmisartan/Hydrochlorothiazide</t>
  </si>
  <si>
    <t>40 mg/12,5 mg</t>
  </si>
  <si>
    <t>8 mg</t>
  </si>
  <si>
    <t>16 mg</t>
  </si>
  <si>
    <t>16 mg/12,5 mg</t>
  </si>
  <si>
    <t>80 mg/12,5 mg</t>
  </si>
  <si>
    <t>80 mg/ml + 16 mg/ml</t>
  </si>
  <si>
    <t xml:space="preserve">      Предлаганата Единична цена за предлаганият лекарствен продукт по търговско наименование не подлежи на промяна през целия срок на действие на договора за изпълнение на поръчката, освен в случаите на чл. 116 от ЗОП. </t>
  </si>
  <si>
    <t xml:space="preserve">      Предлаганата Единична цена за предлаганият лекарствен продукт по търговско наименование не подлежи на промяна през целия срок на действие на договора за изпълнение на поръчката, освен в случаите на чл.116 от ЗОП. </t>
  </si>
  <si>
    <t xml:space="preserve">     Посочената Единична цена за предлаганото медицинско изделие не подлежи на промяна през целия срок на действие на договора за изпълнение на поръчката, освен в случаите по чл. 116 от ЗОП.</t>
  </si>
  <si>
    <t>Citicoline</t>
  </si>
  <si>
    <t>R06AA00</t>
  </si>
  <si>
    <t xml:space="preserve"> 50 mg</t>
  </si>
  <si>
    <t>Dimenhydranat</t>
  </si>
  <si>
    <t>J01MA12</t>
  </si>
  <si>
    <t>Levofloxacin</t>
  </si>
  <si>
    <t>A07XA04</t>
  </si>
  <si>
    <t>Racecadotril</t>
  </si>
  <si>
    <t>A07FA02</t>
  </si>
  <si>
    <t>Enterol</t>
  </si>
  <si>
    <t>M03BX01</t>
  </si>
  <si>
    <t>Baclofen</t>
  </si>
  <si>
    <t>C05CA53</t>
  </si>
  <si>
    <t>Detralex</t>
  </si>
  <si>
    <t>Приложение 5</t>
  </si>
  <si>
    <t>Приложение 6</t>
  </si>
  <si>
    <t>Приложение 7</t>
  </si>
  <si>
    <t>Приложение 8</t>
  </si>
  <si>
    <r>
      <t xml:space="preserve">1. </t>
    </r>
    <r>
      <rPr>
        <sz val="10"/>
        <rFont val="Arial"/>
        <family val="2"/>
      </rPr>
      <t>За възрастни ф22, ф30</t>
    </r>
  </si>
  <si>
    <t>Апирогенни филтри съвместими с диализен апарат "Фрезениус" 4008 S и 4008 B</t>
  </si>
  <si>
    <t>Указания за попълване на ценовото предложение</t>
  </si>
  <si>
    <t>6. За обособена позиция 1 и 2: В колона 7 се попълва търговското наименование на предлагания лекарствен продукт. В колона 8 се попълва какво количество се съдържа в една опаковка от предлагания лекарствен продукт. В колона 9 се попълва цената без ДДС на опаковката от предлагания лекарствен продукт.</t>
  </si>
  <si>
    <t>5. Попълва се исканата в празните колони информация.</t>
  </si>
  <si>
    <t>4. Непопълнените позиции и номенклатурни единици се оставят да съществуват в офертата и нищо не се променя /забранява се изтриването и разместването на редове и колони, както и на вече съществуваща информацията в клетките/.</t>
  </si>
  <si>
    <t xml:space="preserve">3. Попълват се всички номенклатурни единици в обособените позиции, за които участника  участва. </t>
  </si>
  <si>
    <t>2. Формата на офертата е /*.xls/  и не се променя.</t>
  </si>
  <si>
    <r>
      <t>7. Колона 11 “Прогнозна стойност без ДДС" за цялото количество, за обособени позиции 1 и 2 се изчислява, като предложената цена без ДДС на опаковка се раздели на брой единици в опаковката и се умножи по заявеното от Възложителя количество.</t>
    </r>
    <r>
      <rPr>
        <sz val="10"/>
        <rFont val="Arial"/>
        <family val="2"/>
      </rPr>
      <t xml:space="preserve"> </t>
    </r>
  </si>
  <si>
    <t>За вяка обособена позиция се попълва отделно приложение „Ценово предложение” и се поставя в отделен плик с надпис: „Предлагани ценови прараметри”, наименованието на обособената позиция и номерата на номенклатурните единици за които се участва. Участник, който не е спазил това изискване ще бъде отстранен от участие!</t>
  </si>
  <si>
    <t>1. Ценовото предложение се попълва по шаблоните в приложения № 5, 6, 7 и 8 и се представя на хартиен и електронен носител в отделен запечатан непрозрачен плик /опаковка/ с надпис „Предлагани ценови параметри”, наименованието на участника, както и обособената позиция и номенклатурните единици за които се участва.</t>
  </si>
  <si>
    <t>8. За обособени позиции 3 и 4, колона 5 „Цена” се попълва цена за мерната единица. Участникът ще бъде единственно отговорен, ако посочи цена за друга мерна единица.</t>
  </si>
  <si>
    <r>
      <t>9. Колона 7 “Прогнозна стойност без ДДС" за цялото количество, за обособени позиции 3 и 4 се изчислява, като предложената цена без ДДС за мерната единица се умножи по заявеното от Възложителя количество.</t>
    </r>
    <r>
      <rPr>
        <sz val="10"/>
        <rFont val="Arial"/>
        <family val="2"/>
      </rPr>
      <t xml:space="preserve"> </t>
    </r>
  </si>
  <si>
    <t>Приложение 9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</si>
</sst>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2">
    <font>
      <sz val="10"/>
      <name val="Arial"/>
      <family val="0"/>
    </font>
    <font>
      <b/>
      <sz val="10"/>
      <name val="Arial"/>
      <family val="2"/>
    </font>
    <font>
      <sz val="10"/>
      <name val="Helv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16"/>
      <name val="Arial"/>
      <family val="2"/>
    </font>
    <font>
      <i/>
      <sz val="11.5"/>
      <name val="Times New Roman"/>
      <family val="1"/>
    </font>
    <font>
      <i/>
      <sz val="10"/>
      <name val="Arial"/>
      <family val="2"/>
    </font>
    <font>
      <sz val="11.5"/>
      <name val="Times New Roman"/>
      <family val="1"/>
    </font>
    <font>
      <sz val="11.5"/>
      <color indexed="8"/>
      <name val="Times New Roman"/>
      <family val="1"/>
    </font>
    <font>
      <b/>
      <sz val="11.5"/>
      <color indexed="8"/>
      <name val="Times New Roman"/>
      <family val="1"/>
    </font>
    <font>
      <b/>
      <i/>
      <sz val="11.5"/>
      <color indexed="8"/>
      <name val="Times New Roman"/>
      <family val="1"/>
    </font>
    <font>
      <sz val="14"/>
      <name val="Times New Roman"/>
      <family val="1"/>
    </font>
    <font>
      <b/>
      <sz val="11.5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top"/>
      <protection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3" xfId="0" applyFont="1" applyFill="1" applyBorder="1" applyAlignment="1">
      <alignment wrapText="1"/>
    </xf>
    <xf numFmtId="0" fontId="0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left" wrapText="1"/>
      <protection/>
    </xf>
    <xf numFmtId="0" fontId="2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4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wrapText="1"/>
    </xf>
    <xf numFmtId="0" fontId="0" fillId="0" borderId="4" xfId="0" applyNumberFormat="1" applyFont="1" applyFill="1" applyBorder="1" applyAlignment="1" applyProtection="1">
      <alignment horizontal="center" wrapText="1"/>
      <protection/>
    </xf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0" fillId="0" borderId="5" xfId="0" applyNumberFormat="1" applyFont="1" applyFill="1" applyBorder="1" applyAlignment="1" applyProtection="1">
      <alignment horizontal="center" vertical="top"/>
      <protection/>
    </xf>
    <xf numFmtId="0" fontId="1" fillId="0" borderId="2" xfId="0" applyNumberFormat="1" applyFont="1" applyFill="1" applyBorder="1" applyAlignment="1" applyProtection="1">
      <alignment vertical="center" wrapText="1"/>
      <protection/>
    </xf>
    <xf numFmtId="0" fontId="0" fillId="0" borderId="4" xfId="0" applyFont="1" applyBorder="1" applyAlignment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left" vertical="top"/>
      <protection/>
    </xf>
    <xf numFmtId="164" fontId="0" fillId="0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1" xfId="0" applyNumberFormat="1" applyFont="1" applyFill="1" applyBorder="1" applyAlignment="1">
      <alignment horizontal="right" vertical="center"/>
    </xf>
    <xf numFmtId="2" fontId="0" fillId="0" borderId="4" xfId="0" applyNumberFormat="1" applyFont="1" applyFill="1" applyBorder="1" applyAlignment="1">
      <alignment horizontal="right"/>
    </xf>
    <xf numFmtId="2" fontId="0" fillId="0" borderId="4" xfId="0" applyNumberFormat="1" applyFont="1" applyFill="1" applyBorder="1" applyAlignment="1">
      <alignment/>
    </xf>
    <xf numFmtId="164" fontId="0" fillId="0" borderId="1" xfId="0" applyNumberFormat="1" applyBorder="1" applyAlignment="1">
      <alignment/>
    </xf>
    <xf numFmtId="0" fontId="6" fillId="0" borderId="0" xfId="0" applyFont="1" applyAlignment="1">
      <alignment wrapText="1"/>
    </xf>
    <xf numFmtId="164" fontId="0" fillId="0" borderId="1" xfId="0" applyNumberFormat="1" applyFont="1" applyBorder="1" applyAlignment="1">
      <alignment/>
    </xf>
    <xf numFmtId="164" fontId="0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top" wrapText="1"/>
    </xf>
    <xf numFmtId="3" fontId="0" fillId="0" borderId="1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left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wrapText="1"/>
    </xf>
    <xf numFmtId="3" fontId="0" fillId="0" borderId="4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0" xfId="0" applyAlignment="1">
      <alignment/>
    </xf>
    <xf numFmtId="0" fontId="8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0" fillId="0" borderId="1" xfId="0" applyFont="1" applyBorder="1" applyAlignment="1">
      <alignment wrapText="1"/>
    </xf>
    <xf numFmtId="0" fontId="2" fillId="0" borderId="5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2" fontId="0" fillId="0" borderId="3" xfId="0" applyNumberFormat="1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0" fontId="2" fillId="0" borderId="0" xfId="0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indent="3"/>
    </xf>
    <xf numFmtId="0" fontId="14" fillId="0" borderId="0" xfId="0" applyFont="1" applyAlignment="1">
      <alignment horizontal="justify"/>
    </xf>
    <xf numFmtId="0" fontId="20" fillId="0" borderId="0" xfId="0" applyFont="1" applyAlignment="1">
      <alignment horizontal="justify"/>
    </xf>
    <xf numFmtId="0" fontId="21" fillId="0" borderId="0" xfId="0" applyFont="1" applyAlignment="1">
      <alignment horizontal="justify"/>
    </xf>
    <xf numFmtId="0" fontId="6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2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2" fontId="0" fillId="0" borderId="3" xfId="0" applyNumberFormat="1" applyFont="1" applyFill="1" applyBorder="1" applyAlignment="1">
      <alignment horizontal="right" vertical="center"/>
    </xf>
    <xf numFmtId="2" fontId="0" fillId="0" borderId="4" xfId="0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3" xfId="0" applyNumberFormat="1" applyFont="1" applyBorder="1" applyAlignment="1">
      <alignment horizontal="right" vertical="center"/>
    </xf>
    <xf numFmtId="2" fontId="0" fillId="0" borderId="6" xfId="0" applyNumberFormat="1" applyFont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2" fontId="0" fillId="0" borderId="1" xfId="0" applyNumberFormat="1" applyFont="1" applyFill="1" applyBorder="1" applyAlignment="1">
      <alignment horizontal="right" vertical="center"/>
    </xf>
    <xf numFmtId="0" fontId="0" fillId="0" borderId="4" xfId="0" applyFont="1" applyBorder="1" applyAlignment="1">
      <alignment horizontal="center" vertical="center" wrapText="1"/>
    </xf>
    <xf numFmtId="2" fontId="0" fillId="0" borderId="6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6"/>
  <sheetViews>
    <sheetView workbookViewId="0" topLeftCell="A1">
      <selection activeCell="D24" sqref="D24"/>
    </sheetView>
  </sheetViews>
  <sheetFormatPr defaultColWidth="9.140625" defaultRowHeight="12.75"/>
  <cols>
    <col min="1" max="1" width="3.57421875" style="0" customWidth="1"/>
    <col min="2" max="2" width="3.7109375" style="0" customWidth="1"/>
    <col min="3" max="3" width="9.57421875" style="0" customWidth="1"/>
    <col min="4" max="4" width="19.8515625" style="0" customWidth="1"/>
    <col min="5" max="5" width="13.421875" style="0" customWidth="1"/>
    <col min="6" max="6" width="15.00390625" style="0" customWidth="1"/>
    <col min="7" max="7" width="14.7109375" style="0" customWidth="1"/>
    <col min="8" max="8" width="12.00390625" style="0" customWidth="1"/>
    <col min="9" max="9" width="10.421875" style="0" customWidth="1"/>
    <col min="10" max="10" width="11.8515625" style="0" customWidth="1"/>
    <col min="11" max="12" width="10.57421875" style="0" customWidth="1"/>
    <col min="13" max="13" width="12.28125" style="0" customWidth="1"/>
  </cols>
  <sheetData>
    <row r="1" ht="12.75">
      <c r="K1" t="s">
        <v>719</v>
      </c>
    </row>
    <row r="2" spans="1:8" ht="12.75">
      <c r="A2" s="82"/>
      <c r="H2" s="82" t="s">
        <v>651</v>
      </c>
    </row>
    <row r="3" spans="1:8" ht="12.75">
      <c r="A3" s="82"/>
      <c r="H3" s="82" t="s">
        <v>652</v>
      </c>
    </row>
    <row r="4" spans="1:8" ht="12.75">
      <c r="A4" s="82"/>
      <c r="H4" s="82" t="s">
        <v>653</v>
      </c>
    </row>
    <row r="5" spans="1:8" ht="12.75">
      <c r="A5" s="82"/>
      <c r="H5" s="82" t="s">
        <v>654</v>
      </c>
    </row>
    <row r="6" spans="1:8" ht="12.75">
      <c r="A6" s="82"/>
      <c r="H6" s="82" t="s">
        <v>655</v>
      </c>
    </row>
    <row r="7" ht="12.75">
      <c r="A7" s="82"/>
    </row>
    <row r="8" spans="1:13" ht="12.75">
      <c r="A8" s="117" t="s">
        <v>656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</row>
    <row r="9" spans="1:13" ht="12.75">
      <c r="A9" s="118" t="s">
        <v>661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</row>
    <row r="10" ht="12.75">
      <c r="A10" s="82"/>
    </row>
    <row r="11" spans="1:10" ht="12.75">
      <c r="A11" s="82"/>
      <c r="D11" s="121" t="s">
        <v>663</v>
      </c>
      <c r="E11" s="121"/>
      <c r="F11" s="121"/>
      <c r="G11" s="121"/>
      <c r="H11" s="121"/>
      <c r="I11" s="121"/>
      <c r="J11" s="121"/>
    </row>
    <row r="12" spans="1:10" ht="12.75">
      <c r="A12" s="82"/>
      <c r="D12" s="121" t="s">
        <v>662</v>
      </c>
      <c r="E12" s="121"/>
      <c r="F12" s="121"/>
      <c r="G12" s="121"/>
      <c r="H12" s="121"/>
      <c r="I12" s="121"/>
      <c r="J12" s="121"/>
    </row>
    <row r="13" ht="12.75">
      <c r="A13" s="82"/>
    </row>
    <row r="14" spans="1:10" ht="12.75">
      <c r="A14" s="82"/>
      <c r="D14" s="121" t="s">
        <v>664</v>
      </c>
      <c r="E14" s="121"/>
      <c r="F14" s="121"/>
      <c r="G14" s="121"/>
      <c r="H14" s="121"/>
      <c r="I14" s="121"/>
      <c r="J14" s="121"/>
    </row>
    <row r="15" spans="1:10" ht="12.75">
      <c r="A15" s="82"/>
      <c r="D15" s="121" t="s">
        <v>665</v>
      </c>
      <c r="E15" s="121"/>
      <c r="F15" s="121"/>
      <c r="G15" s="121"/>
      <c r="H15" s="121"/>
      <c r="I15" s="121"/>
      <c r="J15" s="121"/>
    </row>
    <row r="16" ht="12.75">
      <c r="A16" s="82"/>
    </row>
    <row r="17" spans="1:13" ht="15">
      <c r="A17" s="119" t="s">
        <v>658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</row>
    <row r="18" spans="1:13" ht="18.75">
      <c r="A18" s="120" t="s">
        <v>659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</row>
    <row r="19" ht="18.75">
      <c r="A19" s="84"/>
    </row>
    <row r="20" spans="1:3" ht="14.25">
      <c r="A20" s="85"/>
      <c r="C20" s="85" t="s">
        <v>660</v>
      </c>
    </row>
    <row r="21" spans="1:13" ht="15" customHeight="1">
      <c r="A21" s="81"/>
      <c r="C21" s="110" t="s">
        <v>671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/>
    </row>
    <row r="22" ht="15">
      <c r="A22" s="81" t="s">
        <v>670</v>
      </c>
    </row>
    <row r="24" spans="1:13" ht="143.25">
      <c r="A24" s="1" t="s">
        <v>601</v>
      </c>
      <c r="B24" s="1" t="s">
        <v>602</v>
      </c>
      <c r="C24" s="2" t="s">
        <v>0</v>
      </c>
      <c r="D24" s="2" t="s">
        <v>1</v>
      </c>
      <c r="E24" s="2" t="s">
        <v>278</v>
      </c>
      <c r="F24" s="3" t="s">
        <v>2</v>
      </c>
      <c r="G24" s="56" t="s">
        <v>604</v>
      </c>
      <c r="H24" s="57" t="s">
        <v>614</v>
      </c>
      <c r="I24" s="57" t="s">
        <v>612</v>
      </c>
      <c r="J24" s="57" t="s">
        <v>611</v>
      </c>
      <c r="K24" s="57" t="s">
        <v>613</v>
      </c>
      <c r="L24" s="57" t="s">
        <v>620</v>
      </c>
      <c r="M24" s="56" t="s">
        <v>619</v>
      </c>
    </row>
    <row r="25" spans="1:13" ht="12.75">
      <c r="A25" s="11">
        <v>1</v>
      </c>
      <c r="B25" s="4">
        <v>2</v>
      </c>
      <c r="C25" s="4">
        <v>3</v>
      </c>
      <c r="D25" s="4">
        <v>4</v>
      </c>
      <c r="E25" s="4">
        <v>5</v>
      </c>
      <c r="F25" s="4">
        <v>6</v>
      </c>
      <c r="G25" s="5">
        <v>7</v>
      </c>
      <c r="H25" s="4">
        <v>8</v>
      </c>
      <c r="I25" s="4">
        <v>9</v>
      </c>
      <c r="J25" s="5">
        <v>10</v>
      </c>
      <c r="K25" s="4">
        <v>11</v>
      </c>
      <c r="L25" s="4">
        <v>12</v>
      </c>
      <c r="M25" s="4">
        <v>13</v>
      </c>
    </row>
    <row r="26" spans="1:13" ht="12.75" customHeight="1">
      <c r="A26" s="109">
        <v>1</v>
      </c>
      <c r="B26" s="34">
        <v>1</v>
      </c>
      <c r="C26" s="6" t="s">
        <v>3</v>
      </c>
      <c r="D26" s="6" t="s">
        <v>4</v>
      </c>
      <c r="E26" s="6" t="s">
        <v>41</v>
      </c>
      <c r="F26" s="6" t="s">
        <v>292</v>
      </c>
      <c r="G26" s="6"/>
      <c r="H26" s="8"/>
      <c r="I26" s="53"/>
      <c r="J26" s="6">
        <v>180</v>
      </c>
      <c r="K26" s="55" t="e">
        <f>ROUND(I26/H26*J26,2)</f>
        <v>#DIV/0!</v>
      </c>
      <c r="L26" s="54" t="e">
        <f>ROUND(K26*1.2,2)</f>
        <v>#DIV/0!</v>
      </c>
      <c r="M26" s="54" t="e">
        <f>ROUND(K26*0.01,2)</f>
        <v>#DIV/0!</v>
      </c>
    </row>
    <row r="27" spans="1:13" ht="12.75" customHeight="1">
      <c r="A27" s="109"/>
      <c r="B27" s="35">
        <v>2</v>
      </c>
      <c r="C27" s="6" t="s">
        <v>3</v>
      </c>
      <c r="D27" s="6" t="s">
        <v>4</v>
      </c>
      <c r="E27" s="6" t="s">
        <v>5</v>
      </c>
      <c r="F27" s="6" t="s">
        <v>6</v>
      </c>
      <c r="G27" s="6"/>
      <c r="H27" s="8"/>
      <c r="I27" s="53"/>
      <c r="J27" s="6">
        <v>2000</v>
      </c>
      <c r="K27" s="55" t="e">
        <f aca="true" t="shared" si="0" ref="K27:K90">ROUND(I27/H27*J27,2)</f>
        <v>#DIV/0!</v>
      </c>
      <c r="L27" s="54" t="e">
        <f aca="true" t="shared" si="1" ref="L27:L90">ROUND(K27*1.2,2)</f>
        <v>#DIV/0!</v>
      </c>
      <c r="M27" s="54" t="e">
        <f aca="true" t="shared" si="2" ref="M27:M90">ROUND(K27*0.01,2)</f>
        <v>#DIV/0!</v>
      </c>
    </row>
    <row r="28" spans="1:13" ht="12.75" customHeight="1">
      <c r="A28" s="109"/>
      <c r="B28" s="34">
        <v>3</v>
      </c>
      <c r="C28" s="6" t="s">
        <v>7</v>
      </c>
      <c r="D28" s="6" t="s">
        <v>8</v>
      </c>
      <c r="E28" s="6" t="s">
        <v>15</v>
      </c>
      <c r="F28" s="6" t="s">
        <v>180</v>
      </c>
      <c r="G28" s="6"/>
      <c r="H28" s="8"/>
      <c r="I28" s="53"/>
      <c r="J28" s="6">
        <v>400</v>
      </c>
      <c r="K28" s="55" t="e">
        <f t="shared" si="0"/>
        <v>#DIV/0!</v>
      </c>
      <c r="L28" s="54" t="e">
        <f t="shared" si="1"/>
        <v>#DIV/0!</v>
      </c>
      <c r="M28" s="54" t="e">
        <f t="shared" si="2"/>
        <v>#DIV/0!</v>
      </c>
    </row>
    <row r="29" spans="1:13" ht="12.75" customHeight="1">
      <c r="A29" s="109"/>
      <c r="B29" s="35">
        <v>4</v>
      </c>
      <c r="C29" s="6" t="s">
        <v>7</v>
      </c>
      <c r="D29" s="6" t="s">
        <v>8</v>
      </c>
      <c r="E29" s="6" t="s">
        <v>9</v>
      </c>
      <c r="F29" s="6" t="s">
        <v>10</v>
      </c>
      <c r="G29" s="6"/>
      <c r="H29" s="8"/>
      <c r="I29" s="53"/>
      <c r="J29" s="6">
        <v>2000</v>
      </c>
      <c r="K29" s="55" t="e">
        <f t="shared" si="0"/>
        <v>#DIV/0!</v>
      </c>
      <c r="L29" s="54" t="e">
        <f t="shared" si="1"/>
        <v>#DIV/0!</v>
      </c>
      <c r="M29" s="54" t="e">
        <f t="shared" si="2"/>
        <v>#DIV/0!</v>
      </c>
    </row>
    <row r="30" spans="1:13" ht="12.75" customHeight="1">
      <c r="A30" s="109"/>
      <c r="B30" s="35">
        <v>5</v>
      </c>
      <c r="C30" s="6" t="s">
        <v>11</v>
      </c>
      <c r="D30" s="6" t="s">
        <v>12</v>
      </c>
      <c r="E30" s="6" t="s">
        <v>13</v>
      </c>
      <c r="F30" s="6" t="s">
        <v>14</v>
      </c>
      <c r="G30" s="6"/>
      <c r="H30" s="8"/>
      <c r="I30" s="53"/>
      <c r="J30" s="6">
        <v>650</v>
      </c>
      <c r="K30" s="55" t="e">
        <f t="shared" si="0"/>
        <v>#DIV/0!</v>
      </c>
      <c r="L30" s="54" t="e">
        <f t="shared" si="1"/>
        <v>#DIV/0!</v>
      </c>
      <c r="M30" s="54" t="e">
        <f t="shared" si="2"/>
        <v>#DIV/0!</v>
      </c>
    </row>
    <row r="31" spans="1:13" ht="12.75" customHeight="1">
      <c r="A31" s="109"/>
      <c r="B31" s="35">
        <v>6</v>
      </c>
      <c r="C31" s="6" t="s">
        <v>11</v>
      </c>
      <c r="D31" s="6" t="s">
        <v>12</v>
      </c>
      <c r="E31" s="6" t="s">
        <v>15</v>
      </c>
      <c r="F31" s="6" t="s">
        <v>16</v>
      </c>
      <c r="G31" s="6"/>
      <c r="H31" s="8"/>
      <c r="I31" s="53"/>
      <c r="J31" s="6">
        <v>3000</v>
      </c>
      <c r="K31" s="55" t="e">
        <f t="shared" si="0"/>
        <v>#DIV/0!</v>
      </c>
      <c r="L31" s="54" t="e">
        <f t="shared" si="1"/>
        <v>#DIV/0!</v>
      </c>
      <c r="M31" s="54" t="e">
        <f t="shared" si="2"/>
        <v>#DIV/0!</v>
      </c>
    </row>
    <row r="32" spans="1:13" ht="12.75" customHeight="1">
      <c r="A32" s="109"/>
      <c r="B32" s="35">
        <v>7</v>
      </c>
      <c r="C32" s="6" t="s">
        <v>17</v>
      </c>
      <c r="D32" s="6" t="s">
        <v>18</v>
      </c>
      <c r="E32" s="6" t="s">
        <v>13</v>
      </c>
      <c r="F32" s="6" t="s">
        <v>19</v>
      </c>
      <c r="G32" s="6"/>
      <c r="H32" s="8"/>
      <c r="I32" s="53"/>
      <c r="J32" s="6">
        <v>350</v>
      </c>
      <c r="K32" s="55" t="e">
        <f t="shared" si="0"/>
        <v>#DIV/0!</v>
      </c>
      <c r="L32" s="54" t="e">
        <f t="shared" si="1"/>
        <v>#DIV/0!</v>
      </c>
      <c r="M32" s="54" t="e">
        <f t="shared" si="2"/>
        <v>#DIV/0!</v>
      </c>
    </row>
    <row r="33" spans="1:13" ht="12.75" customHeight="1">
      <c r="A33" s="109"/>
      <c r="B33" s="35">
        <v>8</v>
      </c>
      <c r="C33" s="6" t="s">
        <v>20</v>
      </c>
      <c r="D33" s="6" t="s">
        <v>21</v>
      </c>
      <c r="E33" s="6" t="s">
        <v>9</v>
      </c>
      <c r="F33" s="6" t="s">
        <v>10</v>
      </c>
      <c r="G33" s="6"/>
      <c r="H33" s="8"/>
      <c r="I33" s="53"/>
      <c r="J33" s="6">
        <v>2100</v>
      </c>
      <c r="K33" s="55" t="e">
        <f t="shared" si="0"/>
        <v>#DIV/0!</v>
      </c>
      <c r="L33" s="54" t="e">
        <f t="shared" si="1"/>
        <v>#DIV/0!</v>
      </c>
      <c r="M33" s="54" t="e">
        <f t="shared" si="2"/>
        <v>#DIV/0!</v>
      </c>
    </row>
    <row r="34" spans="1:13" ht="12.75" customHeight="1">
      <c r="A34" s="109"/>
      <c r="B34" s="35">
        <v>9</v>
      </c>
      <c r="C34" s="6" t="s">
        <v>22</v>
      </c>
      <c r="D34" s="6" t="s">
        <v>23</v>
      </c>
      <c r="E34" s="6" t="s">
        <v>15</v>
      </c>
      <c r="F34" s="6" t="s">
        <v>24</v>
      </c>
      <c r="G34" s="6"/>
      <c r="H34" s="8"/>
      <c r="I34" s="53"/>
      <c r="J34" s="6">
        <v>2000</v>
      </c>
      <c r="K34" s="55" t="e">
        <f t="shared" si="0"/>
        <v>#DIV/0!</v>
      </c>
      <c r="L34" s="54" t="e">
        <f t="shared" si="1"/>
        <v>#DIV/0!</v>
      </c>
      <c r="M34" s="54" t="e">
        <f t="shared" si="2"/>
        <v>#DIV/0!</v>
      </c>
    </row>
    <row r="35" spans="1:13" ht="12.75" customHeight="1">
      <c r="A35" s="109">
        <v>1</v>
      </c>
      <c r="B35" s="34">
        <v>10</v>
      </c>
      <c r="C35" s="6" t="s">
        <v>22</v>
      </c>
      <c r="D35" s="6" t="s">
        <v>23</v>
      </c>
      <c r="E35" s="6" t="s">
        <v>13</v>
      </c>
      <c r="F35" s="6" t="s">
        <v>173</v>
      </c>
      <c r="G35" s="6"/>
      <c r="H35" s="8"/>
      <c r="I35" s="53"/>
      <c r="J35" s="6">
        <v>3000</v>
      </c>
      <c r="K35" s="55" t="e">
        <f t="shared" si="0"/>
        <v>#DIV/0!</v>
      </c>
      <c r="L35" s="54" t="e">
        <f t="shared" si="1"/>
        <v>#DIV/0!</v>
      </c>
      <c r="M35" s="54" t="e">
        <f t="shared" si="2"/>
        <v>#DIV/0!</v>
      </c>
    </row>
    <row r="36" spans="1:13" ht="12.75" customHeight="1">
      <c r="A36" s="109"/>
      <c r="B36" s="35">
        <v>11</v>
      </c>
      <c r="C36" s="6" t="s">
        <v>25</v>
      </c>
      <c r="D36" s="6" t="s">
        <v>26</v>
      </c>
      <c r="E36" s="6" t="s">
        <v>27</v>
      </c>
      <c r="F36" s="6" t="s">
        <v>28</v>
      </c>
      <c r="G36" s="6"/>
      <c r="H36" s="8"/>
      <c r="I36" s="53"/>
      <c r="J36" s="6">
        <v>6000</v>
      </c>
      <c r="K36" s="55" t="e">
        <f t="shared" si="0"/>
        <v>#DIV/0!</v>
      </c>
      <c r="L36" s="54" t="e">
        <f t="shared" si="1"/>
        <v>#DIV/0!</v>
      </c>
      <c r="M36" s="54" t="e">
        <f t="shared" si="2"/>
        <v>#DIV/0!</v>
      </c>
    </row>
    <row r="37" spans="1:13" ht="12.75" customHeight="1">
      <c r="A37" s="109"/>
      <c r="B37" s="35">
        <v>12</v>
      </c>
      <c r="C37" s="6" t="s">
        <v>29</v>
      </c>
      <c r="D37" s="6" t="s">
        <v>30</v>
      </c>
      <c r="E37" s="6" t="s">
        <v>13</v>
      </c>
      <c r="F37" s="6" t="s">
        <v>31</v>
      </c>
      <c r="G37" s="6"/>
      <c r="H37" s="8"/>
      <c r="I37" s="53"/>
      <c r="J37" s="6">
        <v>50</v>
      </c>
      <c r="K37" s="55" t="e">
        <f t="shared" si="0"/>
        <v>#DIV/0!</v>
      </c>
      <c r="L37" s="54" t="e">
        <f t="shared" si="1"/>
        <v>#DIV/0!</v>
      </c>
      <c r="M37" s="54" t="e">
        <f t="shared" si="2"/>
        <v>#DIV/0!</v>
      </c>
    </row>
    <row r="38" spans="1:13" ht="12.75" customHeight="1">
      <c r="A38" s="109"/>
      <c r="B38" s="34">
        <v>13</v>
      </c>
      <c r="C38" s="6" t="s">
        <v>293</v>
      </c>
      <c r="D38" s="6" t="s">
        <v>294</v>
      </c>
      <c r="E38" s="6" t="s">
        <v>129</v>
      </c>
      <c r="F38" s="6" t="s">
        <v>295</v>
      </c>
      <c r="G38" s="6"/>
      <c r="H38" s="8"/>
      <c r="I38" s="53"/>
      <c r="J38" s="6">
        <v>1200</v>
      </c>
      <c r="K38" s="55" t="e">
        <f t="shared" si="0"/>
        <v>#DIV/0!</v>
      </c>
      <c r="L38" s="54" t="e">
        <f t="shared" si="1"/>
        <v>#DIV/0!</v>
      </c>
      <c r="M38" s="54" t="e">
        <f t="shared" si="2"/>
        <v>#DIV/0!</v>
      </c>
    </row>
    <row r="39" spans="1:13" ht="12.75" customHeight="1">
      <c r="A39" s="109"/>
      <c r="B39" s="35">
        <v>14</v>
      </c>
      <c r="C39" s="6" t="s">
        <v>32</v>
      </c>
      <c r="D39" s="6" t="s">
        <v>33</v>
      </c>
      <c r="E39" s="6" t="s">
        <v>13</v>
      </c>
      <c r="F39" s="6" t="s">
        <v>34</v>
      </c>
      <c r="G39" s="6"/>
      <c r="H39" s="8"/>
      <c r="I39" s="53"/>
      <c r="J39" s="6">
        <v>1000</v>
      </c>
      <c r="K39" s="55" t="e">
        <f t="shared" si="0"/>
        <v>#DIV/0!</v>
      </c>
      <c r="L39" s="54" t="e">
        <f t="shared" si="1"/>
        <v>#DIV/0!</v>
      </c>
      <c r="M39" s="54" t="e">
        <f t="shared" si="2"/>
        <v>#DIV/0!</v>
      </c>
    </row>
    <row r="40" spans="1:13" ht="12.75" customHeight="1">
      <c r="A40" s="109"/>
      <c r="B40" s="35">
        <v>15</v>
      </c>
      <c r="C40" s="6" t="s">
        <v>32</v>
      </c>
      <c r="D40" s="6" t="s">
        <v>33</v>
      </c>
      <c r="E40" s="6" t="s">
        <v>13</v>
      </c>
      <c r="F40" s="6" t="s">
        <v>35</v>
      </c>
      <c r="G40" s="6"/>
      <c r="H40" s="8"/>
      <c r="I40" s="53"/>
      <c r="J40" s="6">
        <v>2500</v>
      </c>
      <c r="K40" s="55" t="e">
        <f t="shared" si="0"/>
        <v>#DIV/0!</v>
      </c>
      <c r="L40" s="54" t="e">
        <f t="shared" si="1"/>
        <v>#DIV/0!</v>
      </c>
      <c r="M40" s="54" t="e">
        <f t="shared" si="2"/>
        <v>#DIV/0!</v>
      </c>
    </row>
    <row r="41" spans="1:13" ht="25.5">
      <c r="A41" s="109"/>
      <c r="B41" s="35">
        <v>16</v>
      </c>
      <c r="C41" s="6" t="s">
        <v>36</v>
      </c>
      <c r="D41" s="6" t="s">
        <v>37</v>
      </c>
      <c r="E41" s="6" t="s">
        <v>13</v>
      </c>
      <c r="F41" s="6" t="s">
        <v>38</v>
      </c>
      <c r="G41" s="24"/>
      <c r="H41" s="8"/>
      <c r="I41" s="53"/>
      <c r="J41" s="24">
        <v>500</v>
      </c>
      <c r="K41" s="55" t="e">
        <f t="shared" si="0"/>
        <v>#DIV/0!</v>
      </c>
      <c r="L41" s="54" t="e">
        <f t="shared" si="1"/>
        <v>#DIV/0!</v>
      </c>
      <c r="M41" s="54" t="e">
        <f t="shared" si="2"/>
        <v>#DIV/0!</v>
      </c>
    </row>
    <row r="42" spans="1:13" ht="76.5">
      <c r="A42" s="109"/>
      <c r="B42" s="35">
        <v>17</v>
      </c>
      <c r="C42" s="6" t="s">
        <v>39</v>
      </c>
      <c r="D42" s="6" t="s">
        <v>40</v>
      </c>
      <c r="E42" s="6" t="s">
        <v>41</v>
      </c>
      <c r="F42" s="6" t="s">
        <v>42</v>
      </c>
      <c r="G42" s="6"/>
      <c r="H42" s="8"/>
      <c r="I42" s="53"/>
      <c r="J42" s="6">
        <v>1500</v>
      </c>
      <c r="K42" s="55" t="e">
        <f t="shared" si="0"/>
        <v>#DIV/0!</v>
      </c>
      <c r="L42" s="54" t="e">
        <f t="shared" si="1"/>
        <v>#DIV/0!</v>
      </c>
      <c r="M42" s="54" t="e">
        <f t="shared" si="2"/>
        <v>#DIV/0!</v>
      </c>
    </row>
    <row r="43" spans="1:13" ht="12.75" customHeight="1">
      <c r="A43" s="109"/>
      <c r="B43" s="34">
        <v>18</v>
      </c>
      <c r="C43" s="6" t="s">
        <v>296</v>
      </c>
      <c r="D43" s="6" t="s">
        <v>297</v>
      </c>
      <c r="E43" s="6" t="s">
        <v>15</v>
      </c>
      <c r="F43" s="6" t="s">
        <v>298</v>
      </c>
      <c r="G43" s="6"/>
      <c r="H43" s="8"/>
      <c r="I43" s="53"/>
      <c r="J43" s="6">
        <v>200</v>
      </c>
      <c r="K43" s="55" t="e">
        <f t="shared" si="0"/>
        <v>#DIV/0!</v>
      </c>
      <c r="L43" s="54" t="e">
        <f t="shared" si="1"/>
        <v>#DIV/0!</v>
      </c>
      <c r="M43" s="54" t="e">
        <f t="shared" si="2"/>
        <v>#DIV/0!</v>
      </c>
    </row>
    <row r="44" spans="1:13" ht="12.75" customHeight="1">
      <c r="A44" s="109"/>
      <c r="B44" s="35">
        <v>19</v>
      </c>
      <c r="C44" s="6" t="s">
        <v>43</v>
      </c>
      <c r="D44" s="6" t="s">
        <v>44</v>
      </c>
      <c r="E44" s="6" t="s">
        <v>13</v>
      </c>
      <c r="F44" s="6" t="s">
        <v>45</v>
      </c>
      <c r="G44" s="6"/>
      <c r="H44" s="8"/>
      <c r="I44" s="53"/>
      <c r="J44" s="6">
        <v>3000</v>
      </c>
      <c r="K44" s="55" t="e">
        <f t="shared" si="0"/>
        <v>#DIV/0!</v>
      </c>
      <c r="L44" s="54" t="e">
        <f t="shared" si="1"/>
        <v>#DIV/0!</v>
      </c>
      <c r="M44" s="54" t="e">
        <f t="shared" si="2"/>
        <v>#DIV/0!</v>
      </c>
    </row>
    <row r="45" spans="1:13" ht="12.75" customHeight="1">
      <c r="A45" s="109"/>
      <c r="B45" s="34">
        <v>20</v>
      </c>
      <c r="C45" s="34" t="s">
        <v>299</v>
      </c>
      <c r="D45" s="36" t="s">
        <v>300</v>
      </c>
      <c r="E45" s="6" t="s">
        <v>15</v>
      </c>
      <c r="F45" s="34" t="s">
        <v>301</v>
      </c>
      <c r="G45" s="34"/>
      <c r="H45" s="8"/>
      <c r="I45" s="53"/>
      <c r="J45" s="28">
        <v>180</v>
      </c>
      <c r="K45" s="55" t="e">
        <f t="shared" si="0"/>
        <v>#DIV/0!</v>
      </c>
      <c r="L45" s="54" t="e">
        <f t="shared" si="1"/>
        <v>#DIV/0!</v>
      </c>
      <c r="M45" s="54" t="e">
        <f t="shared" si="2"/>
        <v>#DIV/0!</v>
      </c>
    </row>
    <row r="46" spans="1:13" ht="12.75" customHeight="1">
      <c r="A46" s="109"/>
      <c r="B46" s="35">
        <v>21</v>
      </c>
      <c r="C46" s="6" t="s">
        <v>46</v>
      </c>
      <c r="D46" s="6" t="s">
        <v>47</v>
      </c>
      <c r="E46" s="6" t="s">
        <v>13</v>
      </c>
      <c r="F46" s="6" t="s">
        <v>48</v>
      </c>
      <c r="G46" s="6"/>
      <c r="H46" s="8"/>
      <c r="I46" s="53"/>
      <c r="J46" s="6">
        <v>2400</v>
      </c>
      <c r="K46" s="55" t="e">
        <f t="shared" si="0"/>
        <v>#DIV/0!</v>
      </c>
      <c r="L46" s="54" t="e">
        <f t="shared" si="1"/>
        <v>#DIV/0!</v>
      </c>
      <c r="M46" s="54" t="e">
        <f t="shared" si="2"/>
        <v>#DIV/0!</v>
      </c>
    </row>
    <row r="47" spans="1:13" ht="12.75" customHeight="1">
      <c r="A47" s="109"/>
      <c r="B47" s="35">
        <v>22</v>
      </c>
      <c r="C47" s="6" t="s">
        <v>46</v>
      </c>
      <c r="D47" s="6" t="s">
        <v>47</v>
      </c>
      <c r="E47" s="6" t="s">
        <v>13</v>
      </c>
      <c r="F47" s="6" t="s">
        <v>49</v>
      </c>
      <c r="G47" s="6"/>
      <c r="H47" s="8"/>
      <c r="I47" s="53"/>
      <c r="J47" s="6">
        <v>800</v>
      </c>
      <c r="K47" s="55" t="e">
        <f t="shared" si="0"/>
        <v>#DIV/0!</v>
      </c>
      <c r="L47" s="54" t="e">
        <f t="shared" si="1"/>
        <v>#DIV/0!</v>
      </c>
      <c r="M47" s="54" t="e">
        <f t="shared" si="2"/>
        <v>#DIV/0!</v>
      </c>
    </row>
    <row r="48" spans="1:13" ht="12.75" customHeight="1">
      <c r="A48" s="109"/>
      <c r="B48" s="35">
        <v>23</v>
      </c>
      <c r="C48" s="6" t="s">
        <v>50</v>
      </c>
      <c r="D48" s="6" t="s">
        <v>51</v>
      </c>
      <c r="E48" s="6" t="s">
        <v>52</v>
      </c>
      <c r="F48" s="6" t="s">
        <v>53</v>
      </c>
      <c r="G48" s="6"/>
      <c r="H48" s="8"/>
      <c r="I48" s="53"/>
      <c r="J48" s="6">
        <v>900</v>
      </c>
      <c r="K48" s="55" t="e">
        <f t="shared" si="0"/>
        <v>#DIV/0!</v>
      </c>
      <c r="L48" s="54" t="e">
        <f t="shared" si="1"/>
        <v>#DIV/0!</v>
      </c>
      <c r="M48" s="54" t="e">
        <f t="shared" si="2"/>
        <v>#DIV/0!</v>
      </c>
    </row>
    <row r="49" spans="1:13" ht="63.75">
      <c r="A49" s="109"/>
      <c r="B49" s="35">
        <v>24</v>
      </c>
      <c r="C49" s="6" t="s">
        <v>54</v>
      </c>
      <c r="D49" s="6" t="s">
        <v>55</v>
      </c>
      <c r="E49" s="6" t="s">
        <v>56</v>
      </c>
      <c r="F49" s="6" t="s">
        <v>57</v>
      </c>
      <c r="G49" s="6"/>
      <c r="H49" s="8"/>
      <c r="I49" s="53"/>
      <c r="J49" s="6">
        <v>10</v>
      </c>
      <c r="K49" s="55" t="e">
        <f t="shared" si="0"/>
        <v>#DIV/0!</v>
      </c>
      <c r="L49" s="54" t="e">
        <f t="shared" si="1"/>
        <v>#DIV/0!</v>
      </c>
      <c r="M49" s="54" t="e">
        <f t="shared" si="2"/>
        <v>#DIV/0!</v>
      </c>
    </row>
    <row r="50" spans="1:13" ht="12.75" customHeight="1">
      <c r="A50" s="109"/>
      <c r="B50" s="35">
        <v>25</v>
      </c>
      <c r="C50" s="6" t="s">
        <v>58</v>
      </c>
      <c r="D50" s="6" t="s">
        <v>59</v>
      </c>
      <c r="E50" s="6" t="s">
        <v>13</v>
      </c>
      <c r="F50" s="6" t="s">
        <v>60</v>
      </c>
      <c r="G50" s="6"/>
      <c r="H50" s="8"/>
      <c r="I50" s="53"/>
      <c r="J50" s="6">
        <v>500</v>
      </c>
      <c r="K50" s="55" t="e">
        <f t="shared" si="0"/>
        <v>#DIV/0!</v>
      </c>
      <c r="L50" s="54" t="e">
        <f t="shared" si="1"/>
        <v>#DIV/0!</v>
      </c>
      <c r="M50" s="54" t="e">
        <f t="shared" si="2"/>
        <v>#DIV/0!</v>
      </c>
    </row>
    <row r="51" spans="1:13" ht="76.5">
      <c r="A51" s="109"/>
      <c r="B51" s="35">
        <v>26</v>
      </c>
      <c r="C51" s="37" t="s">
        <v>302</v>
      </c>
      <c r="D51" s="37" t="s">
        <v>303</v>
      </c>
      <c r="E51" s="37" t="s">
        <v>15</v>
      </c>
      <c r="F51" s="37" t="s">
        <v>304</v>
      </c>
      <c r="G51" s="6"/>
      <c r="H51" s="8"/>
      <c r="I51" s="53"/>
      <c r="J51" s="6">
        <v>750</v>
      </c>
      <c r="K51" s="55" t="e">
        <f t="shared" si="0"/>
        <v>#DIV/0!</v>
      </c>
      <c r="L51" s="54" t="e">
        <f t="shared" si="1"/>
        <v>#DIV/0!</v>
      </c>
      <c r="M51" s="54" t="e">
        <f t="shared" si="2"/>
        <v>#DIV/0!</v>
      </c>
    </row>
    <row r="52" spans="1:13" ht="12.75" customHeight="1">
      <c r="A52" s="109"/>
      <c r="B52" s="35">
        <v>27</v>
      </c>
      <c r="C52" s="6" t="s">
        <v>61</v>
      </c>
      <c r="D52" s="6" t="s">
        <v>62</v>
      </c>
      <c r="E52" s="6" t="s">
        <v>13</v>
      </c>
      <c r="F52" s="6" t="s">
        <v>63</v>
      </c>
      <c r="G52" s="6"/>
      <c r="H52" s="8"/>
      <c r="I52" s="53"/>
      <c r="J52" s="6">
        <v>100</v>
      </c>
      <c r="K52" s="55" t="e">
        <f t="shared" si="0"/>
        <v>#DIV/0!</v>
      </c>
      <c r="L52" s="54" t="e">
        <f t="shared" si="1"/>
        <v>#DIV/0!</v>
      </c>
      <c r="M52" s="54" t="e">
        <f t="shared" si="2"/>
        <v>#DIV/0!</v>
      </c>
    </row>
    <row r="53" spans="1:13" ht="38.25">
      <c r="A53" s="109"/>
      <c r="B53" s="35">
        <v>28</v>
      </c>
      <c r="C53" s="6" t="s">
        <v>64</v>
      </c>
      <c r="D53" s="6" t="s">
        <v>65</v>
      </c>
      <c r="E53" s="6" t="s">
        <v>66</v>
      </c>
      <c r="F53" s="6" t="s">
        <v>67</v>
      </c>
      <c r="G53" s="6"/>
      <c r="H53" s="8"/>
      <c r="I53" s="53"/>
      <c r="J53" s="6">
        <v>600</v>
      </c>
      <c r="K53" s="55" t="e">
        <f t="shared" si="0"/>
        <v>#DIV/0!</v>
      </c>
      <c r="L53" s="54" t="e">
        <f t="shared" si="1"/>
        <v>#DIV/0!</v>
      </c>
      <c r="M53" s="54" t="e">
        <f t="shared" si="2"/>
        <v>#DIV/0!</v>
      </c>
    </row>
    <row r="54" spans="1:13" ht="51">
      <c r="A54" s="109"/>
      <c r="B54" s="35">
        <v>29</v>
      </c>
      <c r="C54" s="6" t="s">
        <v>64</v>
      </c>
      <c r="D54" s="6" t="s">
        <v>68</v>
      </c>
      <c r="E54" s="6" t="s">
        <v>66</v>
      </c>
      <c r="F54" s="6" t="s">
        <v>67</v>
      </c>
      <c r="G54" s="6"/>
      <c r="H54" s="8"/>
      <c r="I54" s="53"/>
      <c r="J54" s="6">
        <v>5000</v>
      </c>
      <c r="K54" s="55" t="e">
        <f t="shared" si="0"/>
        <v>#DIV/0!</v>
      </c>
      <c r="L54" s="54" t="e">
        <f t="shared" si="1"/>
        <v>#DIV/0!</v>
      </c>
      <c r="M54" s="54" t="e">
        <f t="shared" si="2"/>
        <v>#DIV/0!</v>
      </c>
    </row>
    <row r="55" spans="1:13" ht="12.75" customHeight="1">
      <c r="A55" s="109"/>
      <c r="B55" s="35">
        <v>30</v>
      </c>
      <c r="C55" s="6" t="s">
        <v>69</v>
      </c>
      <c r="D55" s="6" t="s">
        <v>70</v>
      </c>
      <c r="E55" s="6" t="s">
        <v>66</v>
      </c>
      <c r="F55" s="6" t="s">
        <v>71</v>
      </c>
      <c r="G55" s="6"/>
      <c r="H55" s="8"/>
      <c r="I55" s="53"/>
      <c r="J55" s="6">
        <v>100</v>
      </c>
      <c r="K55" s="55" t="e">
        <f t="shared" si="0"/>
        <v>#DIV/0!</v>
      </c>
      <c r="L55" s="54" t="e">
        <f t="shared" si="1"/>
        <v>#DIV/0!</v>
      </c>
      <c r="M55" s="54" t="e">
        <f t="shared" si="2"/>
        <v>#DIV/0!</v>
      </c>
    </row>
    <row r="56" spans="1:13" ht="12.75" customHeight="1">
      <c r="A56" s="109"/>
      <c r="B56" s="35">
        <v>31</v>
      </c>
      <c r="C56" s="6" t="s">
        <v>72</v>
      </c>
      <c r="D56" s="6" t="s">
        <v>73</v>
      </c>
      <c r="E56" s="6" t="s">
        <v>66</v>
      </c>
      <c r="F56" s="6" t="s">
        <v>74</v>
      </c>
      <c r="G56" s="6"/>
      <c r="H56" s="8"/>
      <c r="I56" s="53"/>
      <c r="J56" s="6">
        <v>2000</v>
      </c>
      <c r="K56" s="55" t="e">
        <f t="shared" si="0"/>
        <v>#DIV/0!</v>
      </c>
      <c r="L56" s="54" t="e">
        <f t="shared" si="1"/>
        <v>#DIV/0!</v>
      </c>
      <c r="M56" s="54" t="e">
        <f t="shared" si="2"/>
        <v>#DIV/0!</v>
      </c>
    </row>
    <row r="57" spans="1:13" ht="12.75" customHeight="1">
      <c r="A57" s="109"/>
      <c r="B57" s="34">
        <v>32</v>
      </c>
      <c r="C57" s="35" t="s">
        <v>305</v>
      </c>
      <c r="D57" s="35" t="s">
        <v>306</v>
      </c>
      <c r="E57" s="37" t="s">
        <v>15</v>
      </c>
      <c r="F57" s="37" t="s">
        <v>307</v>
      </c>
      <c r="G57" s="34"/>
      <c r="H57" s="8"/>
      <c r="I57" s="53"/>
      <c r="J57" s="28">
        <v>90</v>
      </c>
      <c r="K57" s="55" t="e">
        <f t="shared" si="0"/>
        <v>#DIV/0!</v>
      </c>
      <c r="L57" s="54" t="e">
        <f t="shared" si="1"/>
        <v>#DIV/0!</v>
      </c>
      <c r="M57" s="54" t="e">
        <f t="shared" si="2"/>
        <v>#DIV/0!</v>
      </c>
    </row>
    <row r="58" spans="1:13" ht="12.75" customHeight="1">
      <c r="A58" s="109"/>
      <c r="B58" s="35">
        <v>33</v>
      </c>
      <c r="C58" s="6" t="s">
        <v>72</v>
      </c>
      <c r="D58" s="6" t="s">
        <v>73</v>
      </c>
      <c r="E58" s="6" t="s">
        <v>13</v>
      </c>
      <c r="F58" s="6" t="s">
        <v>75</v>
      </c>
      <c r="G58" s="6"/>
      <c r="H58" s="8"/>
      <c r="I58" s="53"/>
      <c r="J58" s="6">
        <v>150</v>
      </c>
      <c r="K58" s="55" t="e">
        <f t="shared" si="0"/>
        <v>#DIV/0!</v>
      </c>
      <c r="L58" s="54" t="e">
        <f t="shared" si="1"/>
        <v>#DIV/0!</v>
      </c>
      <c r="M58" s="54" t="e">
        <f t="shared" si="2"/>
        <v>#DIV/0!</v>
      </c>
    </row>
    <row r="59" spans="1:13" ht="12.75" customHeight="1">
      <c r="A59" s="109"/>
      <c r="B59" s="35">
        <v>34</v>
      </c>
      <c r="C59" s="6" t="s">
        <v>76</v>
      </c>
      <c r="D59" s="6" t="s">
        <v>77</v>
      </c>
      <c r="E59" s="6" t="s">
        <v>78</v>
      </c>
      <c r="F59" s="6" t="s">
        <v>79</v>
      </c>
      <c r="G59" s="6"/>
      <c r="H59" s="8"/>
      <c r="I59" s="53"/>
      <c r="J59" s="6">
        <v>100</v>
      </c>
      <c r="K59" s="55" t="e">
        <f t="shared" si="0"/>
        <v>#DIV/0!</v>
      </c>
      <c r="L59" s="54" t="e">
        <f t="shared" si="1"/>
        <v>#DIV/0!</v>
      </c>
      <c r="M59" s="54" t="e">
        <f t="shared" si="2"/>
        <v>#DIV/0!</v>
      </c>
    </row>
    <row r="60" spans="1:13" ht="12.75" customHeight="1">
      <c r="A60" s="109">
        <v>1</v>
      </c>
      <c r="B60" s="35">
        <v>35</v>
      </c>
      <c r="C60" s="37" t="s">
        <v>309</v>
      </c>
      <c r="D60" s="37" t="s">
        <v>310</v>
      </c>
      <c r="E60" s="37" t="s">
        <v>15</v>
      </c>
      <c r="F60" s="37" t="s">
        <v>195</v>
      </c>
      <c r="G60" s="6"/>
      <c r="H60" s="8"/>
      <c r="I60" s="53"/>
      <c r="J60" s="6">
        <v>3000</v>
      </c>
      <c r="K60" s="55" t="e">
        <f t="shared" si="0"/>
        <v>#DIV/0!</v>
      </c>
      <c r="L60" s="54" t="e">
        <f t="shared" si="1"/>
        <v>#DIV/0!</v>
      </c>
      <c r="M60" s="54" t="e">
        <f t="shared" si="2"/>
        <v>#DIV/0!</v>
      </c>
    </row>
    <row r="61" spans="1:13" ht="12.75" customHeight="1">
      <c r="A61" s="109"/>
      <c r="B61" s="34">
        <v>36</v>
      </c>
      <c r="C61" s="6" t="s">
        <v>80</v>
      </c>
      <c r="D61" s="6" t="s">
        <v>81</v>
      </c>
      <c r="E61" s="6" t="s">
        <v>15</v>
      </c>
      <c r="F61" s="6" t="s">
        <v>308</v>
      </c>
      <c r="G61" s="6"/>
      <c r="H61" s="8"/>
      <c r="I61" s="53"/>
      <c r="J61" s="6">
        <v>1600</v>
      </c>
      <c r="K61" s="55" t="e">
        <f t="shared" si="0"/>
        <v>#DIV/0!</v>
      </c>
      <c r="L61" s="54" t="e">
        <f t="shared" si="1"/>
        <v>#DIV/0!</v>
      </c>
      <c r="M61" s="54" t="e">
        <f t="shared" si="2"/>
        <v>#DIV/0!</v>
      </c>
    </row>
    <row r="62" spans="1:13" ht="12.75" customHeight="1">
      <c r="A62" s="109"/>
      <c r="B62" s="35">
        <v>37</v>
      </c>
      <c r="C62" s="6" t="s">
        <v>80</v>
      </c>
      <c r="D62" s="6" t="s">
        <v>81</v>
      </c>
      <c r="E62" s="6" t="s">
        <v>13</v>
      </c>
      <c r="F62" s="6" t="s">
        <v>82</v>
      </c>
      <c r="G62" s="6"/>
      <c r="H62" s="8"/>
      <c r="I62" s="53"/>
      <c r="J62" s="6">
        <v>500</v>
      </c>
      <c r="K62" s="55" t="e">
        <f t="shared" si="0"/>
        <v>#DIV/0!</v>
      </c>
      <c r="L62" s="54" t="e">
        <f t="shared" si="1"/>
        <v>#DIV/0!</v>
      </c>
      <c r="M62" s="54" t="e">
        <f t="shared" si="2"/>
        <v>#DIV/0!</v>
      </c>
    </row>
    <row r="63" spans="1:13" ht="12.75" customHeight="1">
      <c r="A63" s="109"/>
      <c r="B63" s="34">
        <v>38</v>
      </c>
      <c r="C63" s="6" t="s">
        <v>706</v>
      </c>
      <c r="D63" s="6" t="s">
        <v>708</v>
      </c>
      <c r="E63" s="6" t="s">
        <v>311</v>
      </c>
      <c r="F63" s="6" t="s">
        <v>707</v>
      </c>
      <c r="G63" s="6"/>
      <c r="H63" s="8"/>
      <c r="I63" s="53"/>
      <c r="J63" s="6">
        <v>600</v>
      </c>
      <c r="K63" s="55" t="e">
        <f t="shared" si="0"/>
        <v>#DIV/0!</v>
      </c>
      <c r="L63" s="54" t="e">
        <f t="shared" si="1"/>
        <v>#DIV/0!</v>
      </c>
      <c r="M63" s="54" t="e">
        <f t="shared" si="2"/>
        <v>#DIV/0!</v>
      </c>
    </row>
    <row r="64" spans="1:13" ht="12.75" customHeight="1">
      <c r="A64" s="109"/>
      <c r="B64" s="34">
        <v>39</v>
      </c>
      <c r="C64" s="6" t="s">
        <v>312</v>
      </c>
      <c r="D64" s="6" t="s">
        <v>313</v>
      </c>
      <c r="E64" s="6" t="s">
        <v>15</v>
      </c>
      <c r="F64" s="6" t="s">
        <v>314</v>
      </c>
      <c r="G64" s="6"/>
      <c r="H64" s="8"/>
      <c r="I64" s="53"/>
      <c r="J64" s="6">
        <v>3000</v>
      </c>
      <c r="K64" s="55" t="e">
        <f t="shared" si="0"/>
        <v>#DIV/0!</v>
      </c>
      <c r="L64" s="54" t="e">
        <f t="shared" si="1"/>
        <v>#DIV/0!</v>
      </c>
      <c r="M64" s="54" t="e">
        <f t="shared" si="2"/>
        <v>#DIV/0!</v>
      </c>
    </row>
    <row r="65" spans="1:13" ht="12.75" customHeight="1">
      <c r="A65" s="109"/>
      <c r="B65" s="35">
        <v>40</v>
      </c>
      <c r="C65" s="6" t="s">
        <v>83</v>
      </c>
      <c r="D65" s="6" t="s">
        <v>84</v>
      </c>
      <c r="E65" s="6" t="s">
        <v>13</v>
      </c>
      <c r="F65" s="6" t="s">
        <v>85</v>
      </c>
      <c r="G65" s="6"/>
      <c r="H65" s="8"/>
      <c r="I65" s="53"/>
      <c r="J65" s="6">
        <v>500</v>
      </c>
      <c r="K65" s="55" t="e">
        <f t="shared" si="0"/>
        <v>#DIV/0!</v>
      </c>
      <c r="L65" s="54" t="e">
        <f t="shared" si="1"/>
        <v>#DIV/0!</v>
      </c>
      <c r="M65" s="54" t="e">
        <f t="shared" si="2"/>
        <v>#DIV/0!</v>
      </c>
    </row>
    <row r="66" spans="1:13" ht="12.75" customHeight="1">
      <c r="A66" s="109"/>
      <c r="B66" s="35">
        <v>41</v>
      </c>
      <c r="C66" s="6" t="s">
        <v>86</v>
      </c>
      <c r="D66" s="6" t="s">
        <v>87</v>
      </c>
      <c r="E66" s="6" t="s">
        <v>88</v>
      </c>
      <c r="F66" s="6" t="s">
        <v>89</v>
      </c>
      <c r="G66" s="6"/>
      <c r="H66" s="8"/>
      <c r="I66" s="53"/>
      <c r="J66" s="6">
        <v>60</v>
      </c>
      <c r="K66" s="55" t="e">
        <f t="shared" si="0"/>
        <v>#DIV/0!</v>
      </c>
      <c r="L66" s="54" t="e">
        <f t="shared" si="1"/>
        <v>#DIV/0!</v>
      </c>
      <c r="M66" s="54" t="e">
        <f t="shared" si="2"/>
        <v>#DIV/0!</v>
      </c>
    </row>
    <row r="67" spans="1:13" ht="12.75" customHeight="1">
      <c r="A67" s="109"/>
      <c r="B67" s="34">
        <v>42</v>
      </c>
      <c r="C67" s="35" t="s">
        <v>305</v>
      </c>
      <c r="D67" s="35" t="s">
        <v>306</v>
      </c>
      <c r="E67" s="37" t="s">
        <v>15</v>
      </c>
      <c r="F67" s="37" t="s">
        <v>315</v>
      </c>
      <c r="G67" s="34"/>
      <c r="H67" s="8"/>
      <c r="I67" s="53"/>
      <c r="J67" s="28">
        <v>180</v>
      </c>
      <c r="K67" s="55" t="e">
        <f t="shared" si="0"/>
        <v>#DIV/0!</v>
      </c>
      <c r="L67" s="54" t="e">
        <f t="shared" si="1"/>
        <v>#DIV/0!</v>
      </c>
      <c r="M67" s="54" t="e">
        <f t="shared" si="2"/>
        <v>#DIV/0!</v>
      </c>
    </row>
    <row r="68" spans="1:13" ht="12.75" customHeight="1">
      <c r="A68" s="109"/>
      <c r="B68" s="35">
        <v>43</v>
      </c>
      <c r="C68" s="6" t="s">
        <v>90</v>
      </c>
      <c r="D68" s="6" t="s">
        <v>91</v>
      </c>
      <c r="E68" s="6" t="s">
        <v>13</v>
      </c>
      <c r="F68" s="6" t="s">
        <v>19</v>
      </c>
      <c r="G68" s="6"/>
      <c r="H68" s="8"/>
      <c r="I68" s="53"/>
      <c r="J68" s="6">
        <v>100</v>
      </c>
      <c r="K68" s="55" t="e">
        <f t="shared" si="0"/>
        <v>#DIV/0!</v>
      </c>
      <c r="L68" s="54" t="e">
        <f t="shared" si="1"/>
        <v>#DIV/0!</v>
      </c>
      <c r="M68" s="54" t="e">
        <f t="shared" si="2"/>
        <v>#DIV/0!</v>
      </c>
    </row>
    <row r="69" spans="1:13" ht="12.75" customHeight="1">
      <c r="A69" s="109"/>
      <c r="B69" s="35">
        <v>44</v>
      </c>
      <c r="C69" s="37" t="s">
        <v>92</v>
      </c>
      <c r="D69" s="37" t="s">
        <v>93</v>
      </c>
      <c r="E69" s="37" t="s">
        <v>94</v>
      </c>
      <c r="F69" s="37" t="s">
        <v>95</v>
      </c>
      <c r="G69" s="6"/>
      <c r="H69" s="8"/>
      <c r="I69" s="53"/>
      <c r="J69" s="6">
        <v>10</v>
      </c>
      <c r="K69" s="55" t="e">
        <f t="shared" si="0"/>
        <v>#DIV/0!</v>
      </c>
      <c r="L69" s="54" t="e">
        <f t="shared" si="1"/>
        <v>#DIV/0!</v>
      </c>
      <c r="M69" s="54" t="e">
        <f t="shared" si="2"/>
        <v>#DIV/0!</v>
      </c>
    </row>
    <row r="70" spans="1:13" ht="12.75" customHeight="1">
      <c r="A70" s="109"/>
      <c r="B70" s="35">
        <v>45</v>
      </c>
      <c r="C70" s="6" t="s">
        <v>96</v>
      </c>
      <c r="D70" s="6" t="s">
        <v>97</v>
      </c>
      <c r="E70" s="6" t="s">
        <v>98</v>
      </c>
      <c r="F70" s="6" t="s">
        <v>99</v>
      </c>
      <c r="G70" s="6"/>
      <c r="H70" s="8"/>
      <c r="I70" s="53"/>
      <c r="J70" s="6">
        <v>3000</v>
      </c>
      <c r="K70" s="55" t="e">
        <f t="shared" si="0"/>
        <v>#DIV/0!</v>
      </c>
      <c r="L70" s="54" t="e">
        <f t="shared" si="1"/>
        <v>#DIV/0!</v>
      </c>
      <c r="M70" s="54" t="e">
        <f t="shared" si="2"/>
        <v>#DIV/0!</v>
      </c>
    </row>
    <row r="71" spans="1:13" ht="12.75" customHeight="1">
      <c r="A71" s="109"/>
      <c r="B71" s="34">
        <v>46</v>
      </c>
      <c r="C71" s="6" t="s">
        <v>96</v>
      </c>
      <c r="D71" s="6" t="s">
        <v>97</v>
      </c>
      <c r="E71" s="6" t="s">
        <v>15</v>
      </c>
      <c r="F71" s="6" t="s">
        <v>24</v>
      </c>
      <c r="G71" s="6"/>
      <c r="H71" s="8"/>
      <c r="I71" s="53"/>
      <c r="J71" s="6">
        <v>120</v>
      </c>
      <c r="K71" s="55" t="e">
        <f t="shared" si="0"/>
        <v>#DIV/0!</v>
      </c>
      <c r="L71" s="54" t="e">
        <f t="shared" si="1"/>
        <v>#DIV/0!</v>
      </c>
      <c r="M71" s="54" t="e">
        <f t="shared" si="2"/>
        <v>#DIV/0!</v>
      </c>
    </row>
    <row r="72" spans="1:13" ht="12.75" customHeight="1">
      <c r="A72" s="109"/>
      <c r="B72" s="35">
        <v>47</v>
      </c>
      <c r="C72" s="6" t="s">
        <v>100</v>
      </c>
      <c r="D72" s="6" t="s">
        <v>101</v>
      </c>
      <c r="E72" s="6" t="s">
        <v>15</v>
      </c>
      <c r="F72" s="6" t="s">
        <v>102</v>
      </c>
      <c r="G72" s="6"/>
      <c r="H72" s="8"/>
      <c r="I72" s="53"/>
      <c r="J72" s="6">
        <v>1200</v>
      </c>
      <c r="K72" s="55" t="e">
        <f t="shared" si="0"/>
        <v>#DIV/0!</v>
      </c>
      <c r="L72" s="54" t="e">
        <f t="shared" si="1"/>
        <v>#DIV/0!</v>
      </c>
      <c r="M72" s="54" t="e">
        <f t="shared" si="2"/>
        <v>#DIV/0!</v>
      </c>
    </row>
    <row r="73" spans="1:13" ht="25.5">
      <c r="A73" s="109"/>
      <c r="B73" s="35">
        <v>48</v>
      </c>
      <c r="C73" s="6" t="s">
        <v>103</v>
      </c>
      <c r="D73" s="6" t="s">
        <v>104</v>
      </c>
      <c r="E73" s="6" t="s">
        <v>105</v>
      </c>
      <c r="F73" s="6" t="s">
        <v>106</v>
      </c>
      <c r="G73" s="6"/>
      <c r="H73" s="8"/>
      <c r="I73" s="53"/>
      <c r="J73" s="6">
        <v>1000</v>
      </c>
      <c r="K73" s="55" t="e">
        <f t="shared" si="0"/>
        <v>#DIV/0!</v>
      </c>
      <c r="L73" s="54" t="e">
        <f t="shared" si="1"/>
        <v>#DIV/0!</v>
      </c>
      <c r="M73" s="54" t="e">
        <f t="shared" si="2"/>
        <v>#DIV/0!</v>
      </c>
    </row>
    <row r="74" spans="1:13" ht="12.75" customHeight="1">
      <c r="A74" s="109"/>
      <c r="B74" s="35">
        <v>49</v>
      </c>
      <c r="C74" s="6" t="s">
        <v>103</v>
      </c>
      <c r="D74" s="6" t="s">
        <v>104</v>
      </c>
      <c r="E74" s="6" t="s">
        <v>15</v>
      </c>
      <c r="F74" s="6" t="s">
        <v>107</v>
      </c>
      <c r="G74" s="6"/>
      <c r="H74" s="8"/>
      <c r="I74" s="53"/>
      <c r="J74" s="6">
        <v>750</v>
      </c>
      <c r="K74" s="55" t="e">
        <f t="shared" si="0"/>
        <v>#DIV/0!</v>
      </c>
      <c r="L74" s="54" t="e">
        <f t="shared" si="1"/>
        <v>#DIV/0!</v>
      </c>
      <c r="M74" s="54" t="e">
        <f t="shared" si="2"/>
        <v>#DIV/0!</v>
      </c>
    </row>
    <row r="75" spans="1:13" ht="12.75" customHeight="1">
      <c r="A75" s="109"/>
      <c r="B75" s="34">
        <v>50</v>
      </c>
      <c r="C75" s="6" t="s">
        <v>316</v>
      </c>
      <c r="D75" s="6" t="s">
        <v>317</v>
      </c>
      <c r="E75" s="6" t="s">
        <v>15</v>
      </c>
      <c r="F75" s="6" t="s">
        <v>318</v>
      </c>
      <c r="G75" s="6"/>
      <c r="H75" s="8"/>
      <c r="I75" s="53"/>
      <c r="J75" s="6">
        <v>150</v>
      </c>
      <c r="K75" s="55" t="e">
        <f t="shared" si="0"/>
        <v>#DIV/0!</v>
      </c>
      <c r="L75" s="54" t="e">
        <f t="shared" si="1"/>
        <v>#DIV/0!</v>
      </c>
      <c r="M75" s="54" t="e">
        <f t="shared" si="2"/>
        <v>#DIV/0!</v>
      </c>
    </row>
    <row r="76" spans="1:13" ht="12.75" customHeight="1">
      <c r="A76" s="109"/>
      <c r="B76" s="34">
        <v>51</v>
      </c>
      <c r="C76" s="6" t="s">
        <v>319</v>
      </c>
      <c r="D76" s="6" t="s">
        <v>320</v>
      </c>
      <c r="E76" s="6" t="s">
        <v>15</v>
      </c>
      <c r="F76" s="6" t="s">
        <v>16</v>
      </c>
      <c r="G76" s="6"/>
      <c r="H76" s="8"/>
      <c r="I76" s="53"/>
      <c r="J76" s="6">
        <v>2400</v>
      </c>
      <c r="K76" s="55" t="e">
        <f t="shared" si="0"/>
        <v>#DIV/0!</v>
      </c>
      <c r="L76" s="54" t="e">
        <f t="shared" si="1"/>
        <v>#DIV/0!</v>
      </c>
      <c r="M76" s="54" t="e">
        <f t="shared" si="2"/>
        <v>#DIV/0!</v>
      </c>
    </row>
    <row r="77" spans="1:13" ht="12.75" customHeight="1">
      <c r="A77" s="109"/>
      <c r="B77" s="34">
        <v>52</v>
      </c>
      <c r="C77" s="6" t="s">
        <v>319</v>
      </c>
      <c r="D77" s="6" t="s">
        <v>320</v>
      </c>
      <c r="E77" s="6" t="s">
        <v>13</v>
      </c>
      <c r="F77" s="6" t="s">
        <v>321</v>
      </c>
      <c r="G77" s="6"/>
      <c r="H77" s="8"/>
      <c r="I77" s="53"/>
      <c r="J77" s="6">
        <v>6000</v>
      </c>
      <c r="K77" s="55" t="e">
        <f t="shared" si="0"/>
        <v>#DIV/0!</v>
      </c>
      <c r="L77" s="54" t="e">
        <f t="shared" si="1"/>
        <v>#DIV/0!</v>
      </c>
      <c r="M77" s="54" t="e">
        <f t="shared" si="2"/>
        <v>#DIV/0!</v>
      </c>
    </row>
    <row r="78" spans="1:13" ht="12.75" customHeight="1">
      <c r="A78" s="109"/>
      <c r="B78" s="34">
        <v>53</v>
      </c>
      <c r="C78" s="6" t="s">
        <v>322</v>
      </c>
      <c r="D78" s="6" t="s">
        <v>323</v>
      </c>
      <c r="E78" s="6" t="s">
        <v>52</v>
      </c>
      <c r="F78" s="6" t="s">
        <v>318</v>
      </c>
      <c r="G78" s="6"/>
      <c r="H78" s="8"/>
      <c r="I78" s="53"/>
      <c r="J78" s="6">
        <v>600</v>
      </c>
      <c r="K78" s="55" t="e">
        <f t="shared" si="0"/>
        <v>#DIV/0!</v>
      </c>
      <c r="L78" s="54" t="e">
        <f t="shared" si="1"/>
        <v>#DIV/0!</v>
      </c>
      <c r="M78" s="54" t="e">
        <f t="shared" si="2"/>
        <v>#DIV/0!</v>
      </c>
    </row>
    <row r="79" spans="1:13" ht="12.75" customHeight="1">
      <c r="A79" s="109"/>
      <c r="B79" s="34">
        <v>54</v>
      </c>
      <c r="C79" s="6" t="s">
        <v>322</v>
      </c>
      <c r="D79" s="6" t="s">
        <v>323</v>
      </c>
      <c r="E79" s="6" t="s">
        <v>52</v>
      </c>
      <c r="F79" s="6" t="s">
        <v>324</v>
      </c>
      <c r="G79" s="6"/>
      <c r="H79" s="8"/>
      <c r="I79" s="53"/>
      <c r="J79" s="6">
        <v>300</v>
      </c>
      <c r="K79" s="55" t="e">
        <f t="shared" si="0"/>
        <v>#DIV/0!</v>
      </c>
      <c r="L79" s="54" t="e">
        <f t="shared" si="1"/>
        <v>#DIV/0!</v>
      </c>
      <c r="M79" s="54" t="e">
        <f t="shared" si="2"/>
        <v>#DIV/0!</v>
      </c>
    </row>
    <row r="80" spans="1:13" ht="12.75" customHeight="1">
      <c r="A80" s="109"/>
      <c r="B80" s="35">
        <v>55</v>
      </c>
      <c r="C80" s="37" t="s">
        <v>325</v>
      </c>
      <c r="D80" s="37" t="s">
        <v>326</v>
      </c>
      <c r="E80" s="37" t="s">
        <v>334</v>
      </c>
      <c r="F80" s="37" t="s">
        <v>335</v>
      </c>
      <c r="G80" s="6"/>
      <c r="H80" s="8"/>
      <c r="I80" s="53"/>
      <c r="J80" s="6">
        <v>350</v>
      </c>
      <c r="K80" s="55" t="e">
        <f t="shared" si="0"/>
        <v>#DIV/0!</v>
      </c>
      <c r="L80" s="54" t="e">
        <f t="shared" si="1"/>
        <v>#DIV/0!</v>
      </c>
      <c r="M80" s="54" t="e">
        <f t="shared" si="2"/>
        <v>#DIV/0!</v>
      </c>
    </row>
    <row r="81" spans="1:13" ht="12.75" customHeight="1">
      <c r="A81" s="109"/>
      <c r="B81" s="34">
        <v>56</v>
      </c>
      <c r="C81" s="6" t="s">
        <v>325</v>
      </c>
      <c r="D81" s="6" t="s">
        <v>326</v>
      </c>
      <c r="E81" s="6" t="s">
        <v>98</v>
      </c>
      <c r="F81" s="6" t="s">
        <v>327</v>
      </c>
      <c r="G81" s="6"/>
      <c r="H81" s="8"/>
      <c r="I81" s="53"/>
      <c r="J81" s="6">
        <v>800</v>
      </c>
      <c r="K81" s="55" t="e">
        <f t="shared" si="0"/>
        <v>#DIV/0!</v>
      </c>
      <c r="L81" s="54" t="e">
        <f t="shared" si="1"/>
        <v>#DIV/0!</v>
      </c>
      <c r="M81" s="54" t="e">
        <f t="shared" si="2"/>
        <v>#DIV/0!</v>
      </c>
    </row>
    <row r="82" spans="1:13" ht="12.75" customHeight="1">
      <c r="A82" s="109"/>
      <c r="B82" s="34">
        <v>57</v>
      </c>
      <c r="C82" s="6" t="s">
        <v>328</v>
      </c>
      <c r="D82" s="6" t="s">
        <v>329</v>
      </c>
      <c r="E82" s="6" t="s">
        <v>15</v>
      </c>
      <c r="F82" s="6" t="s">
        <v>330</v>
      </c>
      <c r="G82" s="6"/>
      <c r="H82" s="8"/>
      <c r="I82" s="53"/>
      <c r="J82" s="6">
        <v>100</v>
      </c>
      <c r="K82" s="55" t="e">
        <f t="shared" si="0"/>
        <v>#DIV/0!</v>
      </c>
      <c r="L82" s="54" t="e">
        <f t="shared" si="1"/>
        <v>#DIV/0!</v>
      </c>
      <c r="M82" s="54" t="e">
        <f t="shared" si="2"/>
        <v>#DIV/0!</v>
      </c>
    </row>
    <row r="83" spans="1:13" ht="12.75" customHeight="1">
      <c r="A83" s="109"/>
      <c r="B83" s="34">
        <v>58</v>
      </c>
      <c r="C83" s="6" t="s">
        <v>331</v>
      </c>
      <c r="D83" s="6" t="s">
        <v>332</v>
      </c>
      <c r="E83" s="6" t="s">
        <v>41</v>
      </c>
      <c r="F83" s="6" t="s">
        <v>333</v>
      </c>
      <c r="G83" s="6"/>
      <c r="H83" s="8"/>
      <c r="I83" s="53"/>
      <c r="J83" s="6">
        <v>90</v>
      </c>
      <c r="K83" s="55" t="e">
        <f t="shared" si="0"/>
        <v>#DIV/0!</v>
      </c>
      <c r="L83" s="54" t="e">
        <f t="shared" si="1"/>
        <v>#DIV/0!</v>
      </c>
      <c r="M83" s="54" t="e">
        <f t="shared" si="2"/>
        <v>#DIV/0!</v>
      </c>
    </row>
    <row r="84" spans="1:13" ht="12.75" customHeight="1">
      <c r="A84" s="109"/>
      <c r="B84" s="34">
        <v>59</v>
      </c>
      <c r="C84" s="6" t="s">
        <v>709</v>
      </c>
      <c r="D84" s="6" t="s">
        <v>710</v>
      </c>
      <c r="E84" s="6" t="s">
        <v>15</v>
      </c>
      <c r="F84" s="6" t="s">
        <v>362</v>
      </c>
      <c r="G84" s="6"/>
      <c r="H84" s="8"/>
      <c r="I84" s="53"/>
      <c r="J84" s="6">
        <v>200</v>
      </c>
      <c r="K84" s="55" t="e">
        <f t="shared" si="0"/>
        <v>#DIV/0!</v>
      </c>
      <c r="L84" s="54" t="e">
        <f t="shared" si="1"/>
        <v>#DIV/0!</v>
      </c>
      <c r="M84" s="54" t="e">
        <f t="shared" si="2"/>
        <v>#DIV/0!</v>
      </c>
    </row>
    <row r="85" spans="1:13" ht="12.75" customHeight="1">
      <c r="A85" s="109"/>
      <c r="B85" s="34">
        <v>60</v>
      </c>
      <c r="C85" s="6" t="s">
        <v>336</v>
      </c>
      <c r="D85" s="6" t="s">
        <v>337</v>
      </c>
      <c r="E85" s="6" t="s">
        <v>338</v>
      </c>
      <c r="F85" s="6" t="s">
        <v>339</v>
      </c>
      <c r="G85" s="6"/>
      <c r="H85" s="8"/>
      <c r="I85" s="53"/>
      <c r="J85" s="6">
        <v>250</v>
      </c>
      <c r="K85" s="55" t="e">
        <f t="shared" si="0"/>
        <v>#DIV/0!</v>
      </c>
      <c r="L85" s="54" t="e">
        <f t="shared" si="1"/>
        <v>#DIV/0!</v>
      </c>
      <c r="M85" s="54" t="e">
        <f t="shared" si="2"/>
        <v>#DIV/0!</v>
      </c>
    </row>
    <row r="86" spans="1:13" ht="12.75" customHeight="1">
      <c r="A86" s="109"/>
      <c r="B86" s="34">
        <v>61</v>
      </c>
      <c r="C86" s="6" t="s">
        <v>340</v>
      </c>
      <c r="D86" s="6" t="s">
        <v>341</v>
      </c>
      <c r="E86" s="6" t="s">
        <v>342</v>
      </c>
      <c r="F86" s="6" t="s">
        <v>343</v>
      </c>
      <c r="G86" s="6"/>
      <c r="H86" s="8"/>
      <c r="I86" s="53"/>
      <c r="J86" s="6">
        <v>500</v>
      </c>
      <c r="K86" s="55" t="e">
        <f t="shared" si="0"/>
        <v>#DIV/0!</v>
      </c>
      <c r="L86" s="54" t="e">
        <f t="shared" si="1"/>
        <v>#DIV/0!</v>
      </c>
      <c r="M86" s="54" t="e">
        <f t="shared" si="2"/>
        <v>#DIV/0!</v>
      </c>
    </row>
    <row r="87" spans="1:13" ht="12.75" customHeight="1">
      <c r="A87" s="109"/>
      <c r="B87" s="34">
        <v>62</v>
      </c>
      <c r="C87" s="6" t="s">
        <v>344</v>
      </c>
      <c r="D87" s="6" t="s">
        <v>345</v>
      </c>
      <c r="E87" s="6" t="s">
        <v>15</v>
      </c>
      <c r="F87" s="6" t="s">
        <v>222</v>
      </c>
      <c r="G87" s="6"/>
      <c r="H87" s="8"/>
      <c r="I87" s="53"/>
      <c r="J87" s="6">
        <v>300</v>
      </c>
      <c r="K87" s="55" t="e">
        <f t="shared" si="0"/>
        <v>#DIV/0!</v>
      </c>
      <c r="L87" s="54" t="e">
        <f t="shared" si="1"/>
        <v>#DIV/0!</v>
      </c>
      <c r="M87" s="54" t="e">
        <f t="shared" si="2"/>
        <v>#DIV/0!</v>
      </c>
    </row>
    <row r="88" spans="1:13" ht="12.75" customHeight="1">
      <c r="A88" s="109"/>
      <c r="B88" s="34">
        <v>63</v>
      </c>
      <c r="C88" s="6" t="s">
        <v>344</v>
      </c>
      <c r="D88" s="6" t="s">
        <v>345</v>
      </c>
      <c r="E88" s="6" t="s">
        <v>15</v>
      </c>
      <c r="F88" s="6" t="s">
        <v>24</v>
      </c>
      <c r="G88" s="6"/>
      <c r="H88" s="8"/>
      <c r="I88" s="53"/>
      <c r="J88" s="6">
        <v>1500</v>
      </c>
      <c r="K88" s="55" t="e">
        <f t="shared" si="0"/>
        <v>#DIV/0!</v>
      </c>
      <c r="L88" s="54" t="e">
        <f t="shared" si="1"/>
        <v>#DIV/0!</v>
      </c>
      <c r="M88" s="54" t="e">
        <f t="shared" si="2"/>
        <v>#DIV/0!</v>
      </c>
    </row>
    <row r="89" spans="1:13" ht="12.75" customHeight="1">
      <c r="A89" s="109"/>
      <c r="B89" s="34">
        <v>64</v>
      </c>
      <c r="C89" s="6" t="s">
        <v>344</v>
      </c>
      <c r="D89" s="6" t="s">
        <v>345</v>
      </c>
      <c r="E89" s="6" t="s">
        <v>15</v>
      </c>
      <c r="F89" s="6" t="s">
        <v>292</v>
      </c>
      <c r="G89" s="6"/>
      <c r="H89" s="8"/>
      <c r="I89" s="53"/>
      <c r="J89" s="6">
        <v>120</v>
      </c>
      <c r="K89" s="55" t="e">
        <f t="shared" si="0"/>
        <v>#DIV/0!</v>
      </c>
      <c r="L89" s="54" t="e">
        <f t="shared" si="1"/>
        <v>#DIV/0!</v>
      </c>
      <c r="M89" s="54" t="e">
        <f t="shared" si="2"/>
        <v>#DIV/0!</v>
      </c>
    </row>
    <row r="90" spans="1:13" ht="12.75" customHeight="1">
      <c r="A90" s="109"/>
      <c r="B90" s="35">
        <v>65</v>
      </c>
      <c r="C90" s="6" t="s">
        <v>108</v>
      </c>
      <c r="D90" s="6" t="s">
        <v>109</v>
      </c>
      <c r="E90" s="6" t="s">
        <v>13</v>
      </c>
      <c r="F90" s="6" t="s">
        <v>110</v>
      </c>
      <c r="G90" s="6"/>
      <c r="H90" s="8"/>
      <c r="I90" s="53"/>
      <c r="J90" s="6">
        <v>30</v>
      </c>
      <c r="K90" s="55" t="e">
        <f t="shared" si="0"/>
        <v>#DIV/0!</v>
      </c>
      <c r="L90" s="54" t="e">
        <f t="shared" si="1"/>
        <v>#DIV/0!</v>
      </c>
      <c r="M90" s="54" t="e">
        <f t="shared" si="2"/>
        <v>#DIV/0!</v>
      </c>
    </row>
    <row r="91" spans="1:13" ht="12.75" customHeight="1">
      <c r="A91" s="109"/>
      <c r="B91" s="35">
        <v>66</v>
      </c>
      <c r="C91" s="6" t="s">
        <v>111</v>
      </c>
      <c r="D91" s="6" t="s">
        <v>112</v>
      </c>
      <c r="E91" s="6" t="s">
        <v>13</v>
      </c>
      <c r="F91" s="6" t="s">
        <v>113</v>
      </c>
      <c r="G91" s="6"/>
      <c r="H91" s="8"/>
      <c r="I91" s="53"/>
      <c r="J91" s="6">
        <v>750</v>
      </c>
      <c r="K91" s="55" t="e">
        <f aca="true" t="shared" si="3" ref="K91:K154">ROUND(I91/H91*J91,2)</f>
        <v>#DIV/0!</v>
      </c>
      <c r="L91" s="54" t="e">
        <f aca="true" t="shared" si="4" ref="L91:L154">ROUND(K91*1.2,2)</f>
        <v>#DIV/0!</v>
      </c>
      <c r="M91" s="54" t="e">
        <f aca="true" t="shared" si="5" ref="M91:M154">ROUND(K91*0.01,2)</f>
        <v>#DIV/0!</v>
      </c>
    </row>
    <row r="92" spans="1:13" ht="12.75" customHeight="1">
      <c r="A92" s="109"/>
      <c r="B92" s="34">
        <v>67</v>
      </c>
      <c r="C92" s="6" t="s">
        <v>346</v>
      </c>
      <c r="D92" s="6" t="s">
        <v>347</v>
      </c>
      <c r="E92" s="6" t="s">
        <v>13</v>
      </c>
      <c r="F92" s="6" t="s">
        <v>348</v>
      </c>
      <c r="G92" s="6"/>
      <c r="H92" s="8"/>
      <c r="I92" s="53"/>
      <c r="J92" s="6">
        <v>1500</v>
      </c>
      <c r="K92" s="55" t="e">
        <f t="shared" si="3"/>
        <v>#DIV/0!</v>
      </c>
      <c r="L92" s="54" t="e">
        <f t="shared" si="4"/>
        <v>#DIV/0!</v>
      </c>
      <c r="M92" s="54" t="e">
        <f t="shared" si="5"/>
        <v>#DIV/0!</v>
      </c>
    </row>
    <row r="93" spans="1:13" ht="12.75" customHeight="1">
      <c r="A93" s="109"/>
      <c r="B93" s="34">
        <v>68</v>
      </c>
      <c r="C93" s="6" t="s">
        <v>349</v>
      </c>
      <c r="D93" s="6" t="s">
        <v>350</v>
      </c>
      <c r="E93" s="6" t="s">
        <v>27</v>
      </c>
      <c r="F93" s="6" t="s">
        <v>324</v>
      </c>
      <c r="G93" s="6"/>
      <c r="H93" s="8"/>
      <c r="I93" s="53"/>
      <c r="J93" s="6">
        <v>400</v>
      </c>
      <c r="K93" s="55" t="e">
        <f t="shared" si="3"/>
        <v>#DIV/0!</v>
      </c>
      <c r="L93" s="54" t="e">
        <f t="shared" si="4"/>
        <v>#DIV/0!</v>
      </c>
      <c r="M93" s="54" t="e">
        <f t="shared" si="5"/>
        <v>#DIV/0!</v>
      </c>
    </row>
    <row r="94" spans="1:13" ht="12.75" customHeight="1">
      <c r="A94" s="109"/>
      <c r="B94" s="34">
        <v>69</v>
      </c>
      <c r="C94" s="6" t="s">
        <v>351</v>
      </c>
      <c r="D94" s="6" t="s">
        <v>352</v>
      </c>
      <c r="E94" s="6" t="s">
        <v>129</v>
      </c>
      <c r="F94" s="6" t="s">
        <v>353</v>
      </c>
      <c r="G94" s="6"/>
      <c r="H94" s="8"/>
      <c r="I94" s="53"/>
      <c r="J94" s="6">
        <v>240</v>
      </c>
      <c r="K94" s="55" t="e">
        <f t="shared" si="3"/>
        <v>#DIV/0!</v>
      </c>
      <c r="L94" s="54" t="e">
        <f t="shared" si="4"/>
        <v>#DIV/0!</v>
      </c>
      <c r="M94" s="54" t="e">
        <f t="shared" si="5"/>
        <v>#DIV/0!</v>
      </c>
    </row>
    <row r="95" spans="1:13" ht="12.75" customHeight="1">
      <c r="A95" s="109"/>
      <c r="B95" s="35">
        <v>70</v>
      </c>
      <c r="C95" s="6" t="s">
        <v>114</v>
      </c>
      <c r="D95" s="6" t="s">
        <v>115</v>
      </c>
      <c r="E95" s="6" t="s">
        <v>116</v>
      </c>
      <c r="F95" s="6" t="s">
        <v>117</v>
      </c>
      <c r="G95" s="6"/>
      <c r="H95" s="8"/>
      <c r="I95" s="53"/>
      <c r="J95" s="6">
        <v>500</v>
      </c>
      <c r="K95" s="55" t="e">
        <f t="shared" si="3"/>
        <v>#DIV/0!</v>
      </c>
      <c r="L95" s="54" t="e">
        <f t="shared" si="4"/>
        <v>#DIV/0!</v>
      </c>
      <c r="M95" s="54" t="e">
        <f t="shared" si="5"/>
        <v>#DIV/0!</v>
      </c>
    </row>
    <row r="96" spans="1:13" ht="12.75" customHeight="1">
      <c r="A96" s="109"/>
      <c r="B96" s="34">
        <v>71</v>
      </c>
      <c r="C96" s="6" t="s">
        <v>354</v>
      </c>
      <c r="D96" s="6" t="s">
        <v>355</v>
      </c>
      <c r="E96" s="6" t="s">
        <v>116</v>
      </c>
      <c r="F96" s="6" t="s">
        <v>357</v>
      </c>
      <c r="G96" s="34"/>
      <c r="H96" s="8"/>
      <c r="I96" s="53"/>
      <c r="J96" s="28">
        <v>1000</v>
      </c>
      <c r="K96" s="55" t="e">
        <f t="shared" si="3"/>
        <v>#DIV/0!</v>
      </c>
      <c r="L96" s="54" t="e">
        <f t="shared" si="4"/>
        <v>#DIV/0!</v>
      </c>
      <c r="M96" s="54" t="e">
        <f t="shared" si="5"/>
        <v>#DIV/0!</v>
      </c>
    </row>
    <row r="97" spans="1:13" ht="12.75" customHeight="1">
      <c r="A97" s="109"/>
      <c r="B97" s="34">
        <v>72</v>
      </c>
      <c r="C97" s="6" t="s">
        <v>354</v>
      </c>
      <c r="D97" s="6" t="s">
        <v>355</v>
      </c>
      <c r="E97" s="6" t="s">
        <v>116</v>
      </c>
      <c r="F97" s="6" t="s">
        <v>356</v>
      </c>
      <c r="G97" s="6"/>
      <c r="H97" s="8"/>
      <c r="I97" s="53"/>
      <c r="J97" s="6">
        <v>3000</v>
      </c>
      <c r="K97" s="55" t="e">
        <f t="shared" si="3"/>
        <v>#DIV/0!</v>
      </c>
      <c r="L97" s="54" t="e">
        <f t="shared" si="4"/>
        <v>#DIV/0!</v>
      </c>
      <c r="M97" s="54" t="e">
        <f t="shared" si="5"/>
        <v>#DIV/0!</v>
      </c>
    </row>
    <row r="98" spans="1:13" ht="51">
      <c r="A98" s="109"/>
      <c r="B98" s="35">
        <v>73</v>
      </c>
      <c r="C98" s="37" t="s">
        <v>118</v>
      </c>
      <c r="D98" s="37" t="s">
        <v>119</v>
      </c>
      <c r="E98" s="37" t="s">
        <v>15</v>
      </c>
      <c r="F98" s="37" t="s">
        <v>120</v>
      </c>
      <c r="G98" s="6"/>
      <c r="H98" s="8"/>
      <c r="I98" s="53"/>
      <c r="J98" s="6">
        <v>40</v>
      </c>
      <c r="K98" s="55" t="e">
        <f t="shared" si="3"/>
        <v>#DIV/0!</v>
      </c>
      <c r="L98" s="54" t="e">
        <f t="shared" si="4"/>
        <v>#DIV/0!</v>
      </c>
      <c r="M98" s="54" t="e">
        <f t="shared" si="5"/>
        <v>#DIV/0!</v>
      </c>
    </row>
    <row r="99" spans="1:13" ht="12.75" customHeight="1">
      <c r="A99" s="109"/>
      <c r="B99" s="35">
        <v>74</v>
      </c>
      <c r="C99" s="37" t="s">
        <v>358</v>
      </c>
      <c r="D99" s="37" t="s">
        <v>359</v>
      </c>
      <c r="E99" s="37" t="s">
        <v>27</v>
      </c>
      <c r="F99" s="37" t="s">
        <v>590</v>
      </c>
      <c r="G99" s="6"/>
      <c r="H99" s="8"/>
      <c r="I99" s="53"/>
      <c r="J99" s="6">
        <v>900</v>
      </c>
      <c r="K99" s="55" t="e">
        <f t="shared" si="3"/>
        <v>#DIV/0!</v>
      </c>
      <c r="L99" s="54" t="e">
        <f t="shared" si="4"/>
        <v>#DIV/0!</v>
      </c>
      <c r="M99" s="54" t="e">
        <f t="shared" si="5"/>
        <v>#DIV/0!</v>
      </c>
    </row>
    <row r="100" spans="1:13" ht="12.75" customHeight="1">
      <c r="A100" s="109"/>
      <c r="B100" s="35">
        <v>75</v>
      </c>
      <c r="C100" s="37" t="s">
        <v>358</v>
      </c>
      <c r="D100" s="37" t="s">
        <v>359</v>
      </c>
      <c r="E100" s="37" t="s">
        <v>13</v>
      </c>
      <c r="F100" s="37" t="s">
        <v>360</v>
      </c>
      <c r="G100" s="6"/>
      <c r="H100" s="8"/>
      <c r="I100" s="53"/>
      <c r="J100" s="6">
        <v>100</v>
      </c>
      <c r="K100" s="55" t="e">
        <f t="shared" si="3"/>
        <v>#DIV/0!</v>
      </c>
      <c r="L100" s="54" t="e">
        <f t="shared" si="4"/>
        <v>#DIV/0!</v>
      </c>
      <c r="M100" s="54" t="e">
        <f t="shared" si="5"/>
        <v>#DIV/0!</v>
      </c>
    </row>
    <row r="101" spans="1:13" ht="12.75" customHeight="1">
      <c r="A101" s="109">
        <v>1</v>
      </c>
      <c r="B101" s="35">
        <v>76</v>
      </c>
      <c r="C101" s="6" t="s">
        <v>121</v>
      </c>
      <c r="D101" s="6" t="s">
        <v>122</v>
      </c>
      <c r="E101" s="6" t="s">
        <v>13</v>
      </c>
      <c r="F101" s="6" t="s">
        <v>123</v>
      </c>
      <c r="G101" s="6"/>
      <c r="H101" s="8"/>
      <c r="I101" s="53"/>
      <c r="J101" s="6">
        <v>10000</v>
      </c>
      <c r="K101" s="55" t="e">
        <f t="shared" si="3"/>
        <v>#DIV/0!</v>
      </c>
      <c r="L101" s="54" t="e">
        <f t="shared" si="4"/>
        <v>#DIV/0!</v>
      </c>
      <c r="M101" s="54" t="e">
        <f t="shared" si="5"/>
        <v>#DIV/0!</v>
      </c>
    </row>
    <row r="102" spans="1:13" ht="12.75" customHeight="1">
      <c r="A102" s="109"/>
      <c r="B102" s="34">
        <v>77</v>
      </c>
      <c r="C102" s="37" t="s">
        <v>121</v>
      </c>
      <c r="D102" s="37" t="s">
        <v>122</v>
      </c>
      <c r="E102" s="37" t="s">
        <v>13</v>
      </c>
      <c r="F102" s="37" t="s">
        <v>361</v>
      </c>
      <c r="G102" s="37"/>
      <c r="H102" s="8"/>
      <c r="I102" s="53"/>
      <c r="J102" s="6">
        <v>300</v>
      </c>
      <c r="K102" s="55" t="e">
        <f t="shared" si="3"/>
        <v>#DIV/0!</v>
      </c>
      <c r="L102" s="54" t="e">
        <f t="shared" si="4"/>
        <v>#DIV/0!</v>
      </c>
      <c r="M102" s="54" t="e">
        <f t="shared" si="5"/>
        <v>#DIV/0!</v>
      </c>
    </row>
    <row r="103" spans="1:13" ht="12.75" customHeight="1">
      <c r="A103" s="109"/>
      <c r="B103" s="34">
        <v>78</v>
      </c>
      <c r="C103" s="6" t="s">
        <v>216</v>
      </c>
      <c r="D103" s="6" t="s">
        <v>217</v>
      </c>
      <c r="E103" s="6" t="s">
        <v>129</v>
      </c>
      <c r="F103" s="6" t="s">
        <v>362</v>
      </c>
      <c r="G103" s="6"/>
      <c r="H103" s="8"/>
      <c r="I103" s="53"/>
      <c r="J103" s="6">
        <v>400</v>
      </c>
      <c r="K103" s="55" t="e">
        <f t="shared" si="3"/>
        <v>#DIV/0!</v>
      </c>
      <c r="L103" s="54" t="e">
        <f t="shared" si="4"/>
        <v>#DIV/0!</v>
      </c>
      <c r="M103" s="54" t="e">
        <f t="shared" si="5"/>
        <v>#DIV/0!</v>
      </c>
    </row>
    <row r="104" spans="1:13" ht="12.75" customHeight="1">
      <c r="A104" s="109"/>
      <c r="B104" s="35">
        <v>79</v>
      </c>
      <c r="C104" s="6" t="s">
        <v>124</v>
      </c>
      <c r="D104" s="6" t="s">
        <v>125</v>
      </c>
      <c r="E104" s="6" t="s">
        <v>66</v>
      </c>
      <c r="F104" s="6" t="s">
        <v>126</v>
      </c>
      <c r="G104" s="6"/>
      <c r="H104" s="8"/>
      <c r="I104" s="53"/>
      <c r="J104" s="6">
        <v>4000</v>
      </c>
      <c r="K104" s="55" t="e">
        <f t="shared" si="3"/>
        <v>#DIV/0!</v>
      </c>
      <c r="L104" s="54" t="e">
        <f t="shared" si="4"/>
        <v>#DIV/0!</v>
      </c>
      <c r="M104" s="54" t="e">
        <f t="shared" si="5"/>
        <v>#DIV/0!</v>
      </c>
    </row>
    <row r="105" spans="1:13" ht="12.75" customHeight="1">
      <c r="A105" s="109"/>
      <c r="B105" s="35">
        <v>80</v>
      </c>
      <c r="C105" s="37" t="s">
        <v>124</v>
      </c>
      <c r="D105" s="37" t="s">
        <v>125</v>
      </c>
      <c r="E105" s="37" t="s">
        <v>15</v>
      </c>
      <c r="F105" s="37" t="s">
        <v>363</v>
      </c>
      <c r="G105" s="6"/>
      <c r="H105" s="8"/>
      <c r="I105" s="53"/>
      <c r="J105" s="6">
        <v>1200</v>
      </c>
      <c r="K105" s="55" t="e">
        <f t="shared" si="3"/>
        <v>#DIV/0!</v>
      </c>
      <c r="L105" s="54" t="e">
        <f t="shared" si="4"/>
        <v>#DIV/0!</v>
      </c>
      <c r="M105" s="54" t="e">
        <f t="shared" si="5"/>
        <v>#DIV/0!</v>
      </c>
    </row>
    <row r="106" spans="1:13" ht="12.75" customHeight="1">
      <c r="A106" s="109"/>
      <c r="B106" s="35">
        <v>81</v>
      </c>
      <c r="C106" s="37" t="s">
        <v>127</v>
      </c>
      <c r="D106" s="37" t="s">
        <v>128</v>
      </c>
      <c r="E106" s="37" t="s">
        <v>129</v>
      </c>
      <c r="F106" s="37" t="s">
        <v>130</v>
      </c>
      <c r="G106" s="6"/>
      <c r="H106" s="8"/>
      <c r="I106" s="53"/>
      <c r="J106" s="6">
        <v>3000</v>
      </c>
      <c r="K106" s="55" t="e">
        <f t="shared" si="3"/>
        <v>#DIV/0!</v>
      </c>
      <c r="L106" s="54" t="e">
        <f t="shared" si="4"/>
        <v>#DIV/0!</v>
      </c>
      <c r="M106" s="54" t="e">
        <f t="shared" si="5"/>
        <v>#DIV/0!</v>
      </c>
    </row>
    <row r="107" spans="1:13" ht="12.75" customHeight="1">
      <c r="A107" s="109"/>
      <c r="B107" s="35">
        <v>82</v>
      </c>
      <c r="C107" s="35" t="s">
        <v>364</v>
      </c>
      <c r="D107" s="37" t="s">
        <v>365</v>
      </c>
      <c r="E107" s="37" t="s">
        <v>15</v>
      </c>
      <c r="F107" s="35" t="s">
        <v>298</v>
      </c>
      <c r="G107" s="34"/>
      <c r="H107" s="8"/>
      <c r="I107" s="53"/>
      <c r="J107" s="28">
        <v>150</v>
      </c>
      <c r="K107" s="55" t="e">
        <f t="shared" si="3"/>
        <v>#DIV/0!</v>
      </c>
      <c r="L107" s="54" t="e">
        <f t="shared" si="4"/>
        <v>#DIV/0!</v>
      </c>
      <c r="M107" s="54" t="e">
        <f t="shared" si="5"/>
        <v>#DIV/0!</v>
      </c>
    </row>
    <row r="108" spans="1:13" ht="12.75" customHeight="1">
      <c r="A108" s="109"/>
      <c r="B108" s="35">
        <v>83</v>
      </c>
      <c r="C108" s="37" t="s">
        <v>131</v>
      </c>
      <c r="D108" s="37" t="s">
        <v>132</v>
      </c>
      <c r="E108" s="37" t="s">
        <v>13</v>
      </c>
      <c r="F108" s="37" t="s">
        <v>133</v>
      </c>
      <c r="G108" s="6"/>
      <c r="H108" s="8"/>
      <c r="I108" s="53"/>
      <c r="J108" s="6">
        <v>300</v>
      </c>
      <c r="K108" s="55" t="e">
        <f t="shared" si="3"/>
        <v>#DIV/0!</v>
      </c>
      <c r="L108" s="54" t="e">
        <f t="shared" si="4"/>
        <v>#DIV/0!</v>
      </c>
      <c r="M108" s="54" t="e">
        <f t="shared" si="5"/>
        <v>#DIV/0!</v>
      </c>
    </row>
    <row r="109" spans="1:13" ht="12.75" customHeight="1">
      <c r="A109" s="109"/>
      <c r="B109" s="35">
        <v>84</v>
      </c>
      <c r="C109" s="37" t="s">
        <v>134</v>
      </c>
      <c r="D109" s="37" t="s">
        <v>135</v>
      </c>
      <c r="E109" s="37" t="s">
        <v>136</v>
      </c>
      <c r="F109" s="37" t="s">
        <v>137</v>
      </c>
      <c r="G109" s="6"/>
      <c r="H109" s="8"/>
      <c r="I109" s="53"/>
      <c r="J109" s="6">
        <v>500</v>
      </c>
      <c r="K109" s="55" t="e">
        <f t="shared" si="3"/>
        <v>#DIV/0!</v>
      </c>
      <c r="L109" s="54" t="e">
        <f t="shared" si="4"/>
        <v>#DIV/0!</v>
      </c>
      <c r="M109" s="54" t="e">
        <f t="shared" si="5"/>
        <v>#DIV/0!</v>
      </c>
    </row>
    <row r="110" spans="1:13" ht="12.75" customHeight="1">
      <c r="A110" s="109"/>
      <c r="B110" s="35">
        <v>85</v>
      </c>
      <c r="C110" s="37" t="s">
        <v>138</v>
      </c>
      <c r="D110" s="37" t="s">
        <v>139</v>
      </c>
      <c r="E110" s="37" t="s">
        <v>13</v>
      </c>
      <c r="F110" s="37" t="s">
        <v>140</v>
      </c>
      <c r="G110" s="6"/>
      <c r="H110" s="8"/>
      <c r="I110" s="53"/>
      <c r="J110" s="6">
        <v>80</v>
      </c>
      <c r="K110" s="55" t="e">
        <f t="shared" si="3"/>
        <v>#DIV/0!</v>
      </c>
      <c r="L110" s="54" t="e">
        <f t="shared" si="4"/>
        <v>#DIV/0!</v>
      </c>
      <c r="M110" s="54" t="e">
        <f t="shared" si="5"/>
        <v>#DIV/0!</v>
      </c>
    </row>
    <row r="111" spans="1:13" ht="12.75" customHeight="1">
      <c r="A111" s="109"/>
      <c r="B111" s="35">
        <v>86</v>
      </c>
      <c r="C111" s="37" t="s">
        <v>141</v>
      </c>
      <c r="D111" s="37" t="s">
        <v>142</v>
      </c>
      <c r="E111" s="37" t="s">
        <v>13</v>
      </c>
      <c r="F111" s="37" t="s">
        <v>143</v>
      </c>
      <c r="G111" s="6"/>
      <c r="H111" s="8"/>
      <c r="I111" s="53"/>
      <c r="J111" s="6">
        <v>30</v>
      </c>
      <c r="K111" s="55" t="e">
        <f t="shared" si="3"/>
        <v>#DIV/0!</v>
      </c>
      <c r="L111" s="54" t="e">
        <f t="shared" si="4"/>
        <v>#DIV/0!</v>
      </c>
      <c r="M111" s="54" t="e">
        <f t="shared" si="5"/>
        <v>#DIV/0!</v>
      </c>
    </row>
    <row r="112" spans="1:13" ht="12.75" customHeight="1">
      <c r="A112" s="109"/>
      <c r="B112" s="35">
        <v>87</v>
      </c>
      <c r="C112" s="37" t="s">
        <v>366</v>
      </c>
      <c r="D112" s="37" t="s">
        <v>367</v>
      </c>
      <c r="E112" s="37" t="s">
        <v>13</v>
      </c>
      <c r="F112" s="37" t="s">
        <v>368</v>
      </c>
      <c r="G112" s="6"/>
      <c r="H112" s="8"/>
      <c r="I112" s="53"/>
      <c r="J112" s="6">
        <v>3400</v>
      </c>
      <c r="K112" s="55" t="e">
        <f t="shared" si="3"/>
        <v>#DIV/0!</v>
      </c>
      <c r="L112" s="54" t="e">
        <f t="shared" si="4"/>
        <v>#DIV/0!</v>
      </c>
      <c r="M112" s="54" t="e">
        <f t="shared" si="5"/>
        <v>#DIV/0!</v>
      </c>
    </row>
    <row r="113" spans="1:13" ht="12.75" customHeight="1">
      <c r="A113" s="109"/>
      <c r="B113" s="35">
        <v>88</v>
      </c>
      <c r="C113" s="37" t="s">
        <v>366</v>
      </c>
      <c r="D113" s="37" t="s">
        <v>369</v>
      </c>
      <c r="E113" s="37" t="s">
        <v>15</v>
      </c>
      <c r="F113" s="37" t="s">
        <v>362</v>
      </c>
      <c r="G113" s="6"/>
      <c r="H113" s="8"/>
      <c r="I113" s="53"/>
      <c r="J113" s="6">
        <v>2500</v>
      </c>
      <c r="K113" s="55" t="e">
        <f t="shared" si="3"/>
        <v>#DIV/0!</v>
      </c>
      <c r="L113" s="54" t="e">
        <f t="shared" si="4"/>
        <v>#DIV/0!</v>
      </c>
      <c r="M113" s="54" t="e">
        <f t="shared" si="5"/>
        <v>#DIV/0!</v>
      </c>
    </row>
    <row r="114" spans="1:13" ht="12.75" customHeight="1">
      <c r="A114" s="109"/>
      <c r="B114" s="35">
        <v>89</v>
      </c>
      <c r="C114" s="37" t="s">
        <v>144</v>
      </c>
      <c r="D114" s="37" t="s">
        <v>145</v>
      </c>
      <c r="E114" s="37" t="s">
        <v>146</v>
      </c>
      <c r="F114" s="37" t="s">
        <v>147</v>
      </c>
      <c r="G114" s="6"/>
      <c r="H114" s="8"/>
      <c r="I114" s="53"/>
      <c r="J114" s="6">
        <v>600</v>
      </c>
      <c r="K114" s="55" t="e">
        <f t="shared" si="3"/>
        <v>#DIV/0!</v>
      </c>
      <c r="L114" s="54" t="e">
        <f t="shared" si="4"/>
        <v>#DIV/0!</v>
      </c>
      <c r="M114" s="54" t="e">
        <f t="shared" si="5"/>
        <v>#DIV/0!</v>
      </c>
    </row>
    <row r="115" spans="1:13" ht="12.75" customHeight="1">
      <c r="A115" s="109"/>
      <c r="B115" s="34">
        <v>90</v>
      </c>
      <c r="C115" s="37" t="s">
        <v>370</v>
      </c>
      <c r="D115" s="37" t="s">
        <v>371</v>
      </c>
      <c r="E115" s="37" t="s">
        <v>116</v>
      </c>
      <c r="F115" s="37" t="s">
        <v>373</v>
      </c>
      <c r="G115" s="34"/>
      <c r="H115" s="8"/>
      <c r="I115" s="53"/>
      <c r="J115" s="28">
        <v>15000</v>
      </c>
      <c r="K115" s="55" t="e">
        <f t="shared" si="3"/>
        <v>#DIV/0!</v>
      </c>
      <c r="L115" s="54" t="e">
        <f t="shared" si="4"/>
        <v>#DIV/0!</v>
      </c>
      <c r="M115" s="54" t="e">
        <f t="shared" si="5"/>
        <v>#DIV/0!</v>
      </c>
    </row>
    <row r="116" spans="1:13" ht="12.75" customHeight="1">
      <c r="A116" s="109"/>
      <c r="B116" s="34">
        <v>91</v>
      </c>
      <c r="C116" s="37" t="s">
        <v>370</v>
      </c>
      <c r="D116" s="37" t="s">
        <v>371</v>
      </c>
      <c r="E116" s="37" t="s">
        <v>116</v>
      </c>
      <c r="F116" s="37" t="s">
        <v>372</v>
      </c>
      <c r="G116" s="34"/>
      <c r="H116" s="8"/>
      <c r="I116" s="53"/>
      <c r="J116" s="28">
        <v>3500</v>
      </c>
      <c r="K116" s="55" t="e">
        <f t="shared" si="3"/>
        <v>#DIV/0!</v>
      </c>
      <c r="L116" s="54" t="e">
        <f t="shared" si="4"/>
        <v>#DIV/0!</v>
      </c>
      <c r="M116" s="54" t="e">
        <f t="shared" si="5"/>
        <v>#DIV/0!</v>
      </c>
    </row>
    <row r="117" spans="1:13" ht="12.75" customHeight="1">
      <c r="A117" s="109"/>
      <c r="B117" s="35">
        <v>92</v>
      </c>
      <c r="C117" s="6" t="s">
        <v>148</v>
      </c>
      <c r="D117" s="6" t="s">
        <v>149</v>
      </c>
      <c r="E117" s="6" t="s">
        <v>13</v>
      </c>
      <c r="F117" s="6" t="s">
        <v>150</v>
      </c>
      <c r="G117" s="6"/>
      <c r="H117" s="8"/>
      <c r="I117" s="53"/>
      <c r="J117" s="6">
        <v>500</v>
      </c>
      <c r="K117" s="55" t="e">
        <f t="shared" si="3"/>
        <v>#DIV/0!</v>
      </c>
      <c r="L117" s="54" t="e">
        <f t="shared" si="4"/>
        <v>#DIV/0!</v>
      </c>
      <c r="M117" s="54" t="e">
        <f t="shared" si="5"/>
        <v>#DIV/0!</v>
      </c>
    </row>
    <row r="118" spans="1:13" ht="12.75" customHeight="1">
      <c r="A118" s="109"/>
      <c r="B118" s="34">
        <v>93</v>
      </c>
      <c r="C118" s="6" t="s">
        <v>148</v>
      </c>
      <c r="D118" s="6" t="s">
        <v>149</v>
      </c>
      <c r="E118" s="6" t="s">
        <v>15</v>
      </c>
      <c r="F118" s="6" t="s">
        <v>222</v>
      </c>
      <c r="G118" s="6"/>
      <c r="H118" s="8"/>
      <c r="I118" s="53"/>
      <c r="J118" s="6">
        <v>300</v>
      </c>
      <c r="K118" s="55" t="e">
        <f t="shared" si="3"/>
        <v>#DIV/0!</v>
      </c>
      <c r="L118" s="54" t="e">
        <f t="shared" si="4"/>
        <v>#DIV/0!</v>
      </c>
      <c r="M118" s="54" t="e">
        <f t="shared" si="5"/>
        <v>#DIV/0!</v>
      </c>
    </row>
    <row r="119" spans="1:13" ht="12.75" customHeight="1">
      <c r="A119" s="109"/>
      <c r="B119" s="34">
        <v>94</v>
      </c>
      <c r="C119" s="6" t="s">
        <v>151</v>
      </c>
      <c r="D119" s="6" t="s">
        <v>152</v>
      </c>
      <c r="E119" s="6" t="s">
        <v>27</v>
      </c>
      <c r="F119" s="6" t="s">
        <v>374</v>
      </c>
      <c r="G119" s="6"/>
      <c r="H119" s="8"/>
      <c r="I119" s="53"/>
      <c r="J119" s="6">
        <v>1000</v>
      </c>
      <c r="K119" s="55" t="e">
        <f t="shared" si="3"/>
        <v>#DIV/0!</v>
      </c>
      <c r="L119" s="54" t="e">
        <f t="shared" si="4"/>
        <v>#DIV/0!</v>
      </c>
      <c r="M119" s="54" t="e">
        <f t="shared" si="5"/>
        <v>#DIV/0!</v>
      </c>
    </row>
    <row r="120" spans="1:13" ht="12.75" customHeight="1">
      <c r="A120" s="109"/>
      <c r="B120" s="35">
        <v>95</v>
      </c>
      <c r="C120" s="6" t="s">
        <v>151</v>
      </c>
      <c r="D120" s="6" t="s">
        <v>152</v>
      </c>
      <c r="E120" s="6" t="s">
        <v>13</v>
      </c>
      <c r="F120" s="6" t="s">
        <v>153</v>
      </c>
      <c r="G120" s="6"/>
      <c r="H120" s="8"/>
      <c r="I120" s="53"/>
      <c r="J120" s="6">
        <v>400</v>
      </c>
      <c r="K120" s="55" t="e">
        <f t="shared" si="3"/>
        <v>#DIV/0!</v>
      </c>
      <c r="L120" s="54" t="e">
        <f t="shared" si="4"/>
        <v>#DIV/0!</v>
      </c>
      <c r="M120" s="54" t="e">
        <f t="shared" si="5"/>
        <v>#DIV/0!</v>
      </c>
    </row>
    <row r="121" spans="1:13" ht="12.75" customHeight="1">
      <c r="A121" s="109"/>
      <c r="B121" s="35">
        <v>96</v>
      </c>
      <c r="C121" s="6" t="s">
        <v>154</v>
      </c>
      <c r="D121" s="6" t="s">
        <v>155</v>
      </c>
      <c r="E121" s="6" t="s">
        <v>66</v>
      </c>
      <c r="F121" s="6" t="s">
        <v>150</v>
      </c>
      <c r="G121" s="6"/>
      <c r="H121" s="8"/>
      <c r="I121" s="53"/>
      <c r="J121" s="6">
        <v>300</v>
      </c>
      <c r="K121" s="55" t="e">
        <f t="shared" si="3"/>
        <v>#DIV/0!</v>
      </c>
      <c r="L121" s="54" t="e">
        <f t="shared" si="4"/>
        <v>#DIV/0!</v>
      </c>
      <c r="M121" s="54" t="e">
        <f t="shared" si="5"/>
        <v>#DIV/0!</v>
      </c>
    </row>
    <row r="122" spans="1:13" ht="12.75" customHeight="1">
      <c r="A122" s="109"/>
      <c r="B122" s="35">
        <v>97</v>
      </c>
      <c r="C122" s="6" t="s">
        <v>156</v>
      </c>
      <c r="D122" s="6" t="s">
        <v>157</v>
      </c>
      <c r="E122" s="6" t="s">
        <v>13</v>
      </c>
      <c r="F122" s="6" t="s">
        <v>158</v>
      </c>
      <c r="G122" s="6"/>
      <c r="H122" s="8"/>
      <c r="I122" s="53"/>
      <c r="J122" s="6">
        <v>2000</v>
      </c>
      <c r="K122" s="55" t="e">
        <f t="shared" si="3"/>
        <v>#DIV/0!</v>
      </c>
      <c r="L122" s="54" t="e">
        <f t="shared" si="4"/>
        <v>#DIV/0!</v>
      </c>
      <c r="M122" s="54" t="e">
        <f t="shared" si="5"/>
        <v>#DIV/0!</v>
      </c>
    </row>
    <row r="123" spans="1:13" ht="12.75" customHeight="1">
      <c r="A123" s="109"/>
      <c r="B123" s="34">
        <v>98</v>
      </c>
      <c r="C123" s="24" t="s">
        <v>375</v>
      </c>
      <c r="D123" s="6" t="s">
        <v>376</v>
      </c>
      <c r="E123" s="24" t="s">
        <v>377</v>
      </c>
      <c r="F123" s="24" t="s">
        <v>378</v>
      </c>
      <c r="G123" s="6"/>
      <c r="H123" s="8"/>
      <c r="I123" s="53"/>
      <c r="J123" s="6">
        <v>20</v>
      </c>
      <c r="K123" s="55" t="e">
        <f t="shared" si="3"/>
        <v>#DIV/0!</v>
      </c>
      <c r="L123" s="54" t="e">
        <f t="shared" si="4"/>
        <v>#DIV/0!</v>
      </c>
      <c r="M123" s="54" t="e">
        <f t="shared" si="5"/>
        <v>#DIV/0!</v>
      </c>
    </row>
    <row r="124" spans="1:13" ht="12.75" customHeight="1">
      <c r="A124" s="109"/>
      <c r="B124" s="35">
        <v>99</v>
      </c>
      <c r="C124" s="6" t="s">
        <v>159</v>
      </c>
      <c r="D124" s="6" t="s">
        <v>160</v>
      </c>
      <c r="E124" s="6" t="s">
        <v>13</v>
      </c>
      <c r="F124" s="6" t="s">
        <v>161</v>
      </c>
      <c r="G124" s="6"/>
      <c r="H124" s="8"/>
      <c r="I124" s="53"/>
      <c r="J124" s="6">
        <v>100</v>
      </c>
      <c r="K124" s="55" t="e">
        <f t="shared" si="3"/>
        <v>#DIV/0!</v>
      </c>
      <c r="L124" s="54" t="e">
        <f t="shared" si="4"/>
        <v>#DIV/0!</v>
      </c>
      <c r="M124" s="54" t="e">
        <f t="shared" si="5"/>
        <v>#DIV/0!</v>
      </c>
    </row>
    <row r="125" spans="1:13" ht="12.75" customHeight="1">
      <c r="A125" s="109"/>
      <c r="B125" s="35">
        <v>100</v>
      </c>
      <c r="C125" s="6" t="s">
        <v>162</v>
      </c>
      <c r="D125" s="6" t="s">
        <v>163</v>
      </c>
      <c r="E125" s="6" t="s">
        <v>13</v>
      </c>
      <c r="F125" s="6" t="s">
        <v>164</v>
      </c>
      <c r="G125" s="6"/>
      <c r="H125" s="8"/>
      <c r="I125" s="53"/>
      <c r="J125" s="6">
        <v>2000</v>
      </c>
      <c r="K125" s="55" t="e">
        <f t="shared" si="3"/>
        <v>#DIV/0!</v>
      </c>
      <c r="L125" s="54" t="e">
        <f t="shared" si="4"/>
        <v>#DIV/0!</v>
      </c>
      <c r="M125" s="54" t="e">
        <f t="shared" si="5"/>
        <v>#DIV/0!</v>
      </c>
    </row>
    <row r="126" spans="1:13" ht="12.75" customHeight="1">
      <c r="A126" s="109"/>
      <c r="B126" s="35">
        <v>101</v>
      </c>
      <c r="C126" s="6" t="s">
        <v>165</v>
      </c>
      <c r="D126" s="6" t="s">
        <v>166</v>
      </c>
      <c r="E126" s="6" t="s">
        <v>13</v>
      </c>
      <c r="F126" s="6" t="s">
        <v>167</v>
      </c>
      <c r="G126" s="6"/>
      <c r="H126" s="8"/>
      <c r="I126" s="53"/>
      <c r="J126" s="6">
        <v>300</v>
      </c>
      <c r="K126" s="55" t="e">
        <f t="shared" si="3"/>
        <v>#DIV/0!</v>
      </c>
      <c r="L126" s="54" t="e">
        <f t="shared" si="4"/>
        <v>#DIV/0!</v>
      </c>
      <c r="M126" s="54" t="e">
        <f t="shared" si="5"/>
        <v>#DIV/0!</v>
      </c>
    </row>
    <row r="127" spans="1:13" ht="12.75" customHeight="1">
      <c r="A127" s="109"/>
      <c r="B127" s="35">
        <v>102</v>
      </c>
      <c r="C127" s="6" t="s">
        <v>168</v>
      </c>
      <c r="D127" s="6" t="s">
        <v>169</v>
      </c>
      <c r="E127" s="6" t="s">
        <v>66</v>
      </c>
      <c r="F127" s="6" t="s">
        <v>170</v>
      </c>
      <c r="G127" s="6"/>
      <c r="H127" s="8"/>
      <c r="I127" s="53"/>
      <c r="J127" s="6">
        <v>8000</v>
      </c>
      <c r="K127" s="55" t="e">
        <f t="shared" si="3"/>
        <v>#DIV/0!</v>
      </c>
      <c r="L127" s="54" t="e">
        <f t="shared" si="4"/>
        <v>#DIV/0!</v>
      </c>
      <c r="M127" s="54" t="e">
        <f t="shared" si="5"/>
        <v>#DIV/0!</v>
      </c>
    </row>
    <row r="128" spans="1:13" ht="12.75" customHeight="1">
      <c r="A128" s="109"/>
      <c r="B128" s="35">
        <v>103</v>
      </c>
      <c r="C128" s="37" t="s">
        <v>168</v>
      </c>
      <c r="D128" s="37" t="s">
        <v>169</v>
      </c>
      <c r="E128" s="37" t="s">
        <v>13</v>
      </c>
      <c r="F128" s="37" t="s">
        <v>379</v>
      </c>
      <c r="G128" s="6"/>
      <c r="H128" s="8"/>
      <c r="I128" s="53"/>
      <c r="J128" s="6">
        <v>200</v>
      </c>
      <c r="K128" s="55" t="e">
        <f t="shared" si="3"/>
        <v>#DIV/0!</v>
      </c>
      <c r="L128" s="54" t="e">
        <f t="shared" si="4"/>
        <v>#DIV/0!</v>
      </c>
      <c r="M128" s="54" t="e">
        <f t="shared" si="5"/>
        <v>#DIV/0!</v>
      </c>
    </row>
    <row r="129" spans="1:13" ht="12.75" customHeight="1">
      <c r="A129" s="109"/>
      <c r="B129" s="35">
        <v>104</v>
      </c>
      <c r="C129" s="6" t="s">
        <v>171</v>
      </c>
      <c r="D129" s="6" t="s">
        <v>172</v>
      </c>
      <c r="E129" s="6" t="s">
        <v>13</v>
      </c>
      <c r="F129" s="6" t="s">
        <v>173</v>
      </c>
      <c r="G129" s="6"/>
      <c r="H129" s="8"/>
      <c r="I129" s="53"/>
      <c r="J129" s="6">
        <v>100</v>
      </c>
      <c r="K129" s="55" t="e">
        <f t="shared" si="3"/>
        <v>#DIV/0!</v>
      </c>
      <c r="L129" s="54" t="e">
        <f t="shared" si="4"/>
        <v>#DIV/0!</v>
      </c>
      <c r="M129" s="54" t="e">
        <f t="shared" si="5"/>
        <v>#DIV/0!</v>
      </c>
    </row>
    <row r="130" spans="1:13" ht="12.75" customHeight="1">
      <c r="A130" s="109"/>
      <c r="B130" s="35">
        <v>105</v>
      </c>
      <c r="C130" s="6" t="s">
        <v>171</v>
      </c>
      <c r="D130" s="6" t="s">
        <v>172</v>
      </c>
      <c r="E130" s="6" t="s">
        <v>15</v>
      </c>
      <c r="F130" s="6" t="s">
        <v>24</v>
      </c>
      <c r="G130" s="6"/>
      <c r="H130" s="8"/>
      <c r="I130" s="53"/>
      <c r="J130" s="6">
        <v>600</v>
      </c>
      <c r="K130" s="55" t="e">
        <f t="shared" si="3"/>
        <v>#DIV/0!</v>
      </c>
      <c r="L130" s="54" t="e">
        <f t="shared" si="4"/>
        <v>#DIV/0!</v>
      </c>
      <c r="M130" s="54" t="e">
        <f t="shared" si="5"/>
        <v>#DIV/0!</v>
      </c>
    </row>
    <row r="131" spans="1:13" ht="12.75" customHeight="1">
      <c r="A131" s="109"/>
      <c r="B131" s="35">
        <v>106</v>
      </c>
      <c r="C131" s="6" t="s">
        <v>174</v>
      </c>
      <c r="D131" s="6" t="s">
        <v>175</v>
      </c>
      <c r="E131" s="6" t="s">
        <v>13</v>
      </c>
      <c r="F131" s="6" t="s">
        <v>176</v>
      </c>
      <c r="G131" s="6"/>
      <c r="H131" s="8"/>
      <c r="I131" s="53"/>
      <c r="J131" s="6">
        <v>3500</v>
      </c>
      <c r="K131" s="55" t="e">
        <f t="shared" si="3"/>
        <v>#DIV/0!</v>
      </c>
      <c r="L131" s="54" t="e">
        <f t="shared" si="4"/>
        <v>#DIV/0!</v>
      </c>
      <c r="M131" s="54" t="e">
        <f t="shared" si="5"/>
        <v>#DIV/0!</v>
      </c>
    </row>
    <row r="132" spans="1:13" ht="12.75" customHeight="1">
      <c r="A132" s="109"/>
      <c r="B132" s="35">
        <v>107</v>
      </c>
      <c r="C132" s="6" t="s">
        <v>174</v>
      </c>
      <c r="D132" s="6" t="s">
        <v>175</v>
      </c>
      <c r="E132" s="6" t="s">
        <v>13</v>
      </c>
      <c r="F132" s="6" t="s">
        <v>177</v>
      </c>
      <c r="G132" s="6"/>
      <c r="H132" s="8"/>
      <c r="I132" s="53"/>
      <c r="J132" s="6">
        <v>500</v>
      </c>
      <c r="K132" s="55" t="e">
        <f t="shared" si="3"/>
        <v>#DIV/0!</v>
      </c>
      <c r="L132" s="54" t="e">
        <f t="shared" si="4"/>
        <v>#DIV/0!</v>
      </c>
      <c r="M132" s="54" t="e">
        <f t="shared" si="5"/>
        <v>#DIV/0!</v>
      </c>
    </row>
    <row r="133" spans="1:13" ht="12.75" customHeight="1">
      <c r="A133" s="109"/>
      <c r="B133" s="34">
        <v>108</v>
      </c>
      <c r="C133" s="6" t="s">
        <v>380</v>
      </c>
      <c r="D133" s="6" t="s">
        <v>381</v>
      </c>
      <c r="E133" s="6" t="s">
        <v>15</v>
      </c>
      <c r="F133" s="6" t="s">
        <v>243</v>
      </c>
      <c r="G133" s="6"/>
      <c r="H133" s="8"/>
      <c r="I133" s="53"/>
      <c r="J133" s="6">
        <v>280</v>
      </c>
      <c r="K133" s="55" t="e">
        <f t="shared" si="3"/>
        <v>#DIV/0!</v>
      </c>
      <c r="L133" s="54" t="e">
        <f t="shared" si="4"/>
        <v>#DIV/0!</v>
      </c>
      <c r="M133" s="54" t="e">
        <f t="shared" si="5"/>
        <v>#DIV/0!</v>
      </c>
    </row>
    <row r="134" spans="1:13" ht="12.75" customHeight="1">
      <c r="A134" s="109"/>
      <c r="B134" s="34">
        <v>109</v>
      </c>
      <c r="C134" s="6" t="s">
        <v>382</v>
      </c>
      <c r="D134" s="6" t="s">
        <v>383</v>
      </c>
      <c r="E134" s="6" t="s">
        <v>15</v>
      </c>
      <c r="F134" s="6" t="s">
        <v>16</v>
      </c>
      <c r="G134" s="6"/>
      <c r="H134" s="8"/>
      <c r="I134" s="53"/>
      <c r="J134" s="6">
        <v>300</v>
      </c>
      <c r="K134" s="55" t="e">
        <f t="shared" si="3"/>
        <v>#DIV/0!</v>
      </c>
      <c r="L134" s="54" t="e">
        <f t="shared" si="4"/>
        <v>#DIV/0!</v>
      </c>
      <c r="M134" s="54" t="e">
        <f t="shared" si="5"/>
        <v>#DIV/0!</v>
      </c>
    </row>
    <row r="135" spans="1:13" ht="12.75" customHeight="1">
      <c r="A135" s="109"/>
      <c r="B135" s="35">
        <v>110</v>
      </c>
      <c r="C135" s="6" t="s">
        <v>178</v>
      </c>
      <c r="D135" s="6" t="s">
        <v>179</v>
      </c>
      <c r="E135" s="6" t="s">
        <v>15</v>
      </c>
      <c r="F135" s="6" t="s">
        <v>180</v>
      </c>
      <c r="G135" s="6"/>
      <c r="H135" s="8"/>
      <c r="I135" s="53"/>
      <c r="J135" s="6">
        <v>1000</v>
      </c>
      <c r="K135" s="55" t="e">
        <f t="shared" si="3"/>
        <v>#DIV/0!</v>
      </c>
      <c r="L135" s="54" t="e">
        <f t="shared" si="4"/>
        <v>#DIV/0!</v>
      </c>
      <c r="M135" s="54" t="e">
        <f t="shared" si="5"/>
        <v>#DIV/0!</v>
      </c>
    </row>
    <row r="136" spans="1:13" ht="12.75" customHeight="1">
      <c r="A136" s="109"/>
      <c r="B136" s="35">
        <v>111</v>
      </c>
      <c r="C136" s="6" t="s">
        <v>178</v>
      </c>
      <c r="D136" s="6" t="s">
        <v>179</v>
      </c>
      <c r="E136" s="6" t="s">
        <v>13</v>
      </c>
      <c r="F136" s="6" t="s">
        <v>181</v>
      </c>
      <c r="G136" s="6"/>
      <c r="H136" s="8"/>
      <c r="I136" s="53"/>
      <c r="J136" s="6">
        <v>5000</v>
      </c>
      <c r="K136" s="55" t="e">
        <f t="shared" si="3"/>
        <v>#DIV/0!</v>
      </c>
      <c r="L136" s="54" t="e">
        <f t="shared" si="4"/>
        <v>#DIV/0!</v>
      </c>
      <c r="M136" s="54" t="e">
        <f t="shared" si="5"/>
        <v>#DIV/0!</v>
      </c>
    </row>
    <row r="137" spans="1:13" ht="25.5">
      <c r="A137" s="109"/>
      <c r="B137" s="34">
        <v>112</v>
      </c>
      <c r="C137" s="6" t="s">
        <v>384</v>
      </c>
      <c r="D137" s="6" t="s">
        <v>385</v>
      </c>
      <c r="E137" s="6" t="s">
        <v>15</v>
      </c>
      <c r="F137" s="6" t="s">
        <v>24</v>
      </c>
      <c r="G137" s="6"/>
      <c r="H137" s="8"/>
      <c r="I137" s="53"/>
      <c r="J137" s="6">
        <v>420</v>
      </c>
      <c r="K137" s="55" t="e">
        <f t="shared" si="3"/>
        <v>#DIV/0!</v>
      </c>
      <c r="L137" s="54" t="e">
        <f t="shared" si="4"/>
        <v>#DIV/0!</v>
      </c>
      <c r="M137" s="54" t="e">
        <f t="shared" si="5"/>
        <v>#DIV/0!</v>
      </c>
    </row>
    <row r="138" spans="1:13" ht="12.75" customHeight="1">
      <c r="A138" s="109"/>
      <c r="B138" s="34">
        <v>113</v>
      </c>
      <c r="C138" s="6" t="s">
        <v>154</v>
      </c>
      <c r="D138" s="6" t="s">
        <v>155</v>
      </c>
      <c r="E138" s="6" t="s">
        <v>15</v>
      </c>
      <c r="F138" s="6" t="s">
        <v>24</v>
      </c>
      <c r="G138" s="6"/>
      <c r="H138" s="8"/>
      <c r="I138" s="53"/>
      <c r="J138" s="6">
        <v>4500</v>
      </c>
      <c r="K138" s="55" t="e">
        <f t="shared" si="3"/>
        <v>#DIV/0!</v>
      </c>
      <c r="L138" s="54" t="e">
        <f t="shared" si="4"/>
        <v>#DIV/0!</v>
      </c>
      <c r="M138" s="54" t="e">
        <f t="shared" si="5"/>
        <v>#DIV/0!</v>
      </c>
    </row>
    <row r="139" spans="1:13" ht="12.75" customHeight="1">
      <c r="A139" s="109"/>
      <c r="B139" s="35">
        <v>114</v>
      </c>
      <c r="C139" s="37" t="s">
        <v>392</v>
      </c>
      <c r="D139" s="37" t="s">
        <v>393</v>
      </c>
      <c r="E139" s="37" t="s">
        <v>27</v>
      </c>
      <c r="F139" s="37" t="s">
        <v>394</v>
      </c>
      <c r="G139" s="35"/>
      <c r="H139" s="8"/>
      <c r="I139" s="53"/>
      <c r="J139" s="28">
        <v>500</v>
      </c>
      <c r="K139" s="55" t="e">
        <f t="shared" si="3"/>
        <v>#DIV/0!</v>
      </c>
      <c r="L139" s="54" t="e">
        <f t="shared" si="4"/>
        <v>#DIV/0!</v>
      </c>
      <c r="M139" s="54" t="e">
        <f t="shared" si="5"/>
        <v>#DIV/0!</v>
      </c>
    </row>
    <row r="140" spans="1:13" ht="12.75" customHeight="1">
      <c r="A140" s="109"/>
      <c r="B140" s="34">
        <v>115</v>
      </c>
      <c r="C140" s="6" t="s">
        <v>386</v>
      </c>
      <c r="D140" s="6" t="s">
        <v>387</v>
      </c>
      <c r="E140" s="6" t="s">
        <v>388</v>
      </c>
      <c r="F140" s="6" t="s">
        <v>353</v>
      </c>
      <c r="G140" s="6"/>
      <c r="H140" s="8"/>
      <c r="I140" s="53"/>
      <c r="J140" s="6">
        <v>480</v>
      </c>
      <c r="K140" s="55" t="e">
        <f t="shared" si="3"/>
        <v>#DIV/0!</v>
      </c>
      <c r="L140" s="54" t="e">
        <f t="shared" si="4"/>
        <v>#DIV/0!</v>
      </c>
      <c r="M140" s="54" t="e">
        <f t="shared" si="5"/>
        <v>#DIV/0!</v>
      </c>
    </row>
    <row r="141" spans="1:13" ht="51">
      <c r="A141" s="109"/>
      <c r="B141" s="35">
        <v>116</v>
      </c>
      <c r="C141" s="37" t="s">
        <v>389</v>
      </c>
      <c r="D141" s="37" t="s">
        <v>390</v>
      </c>
      <c r="E141" s="37" t="s">
        <v>391</v>
      </c>
      <c r="F141" s="37" t="s">
        <v>570</v>
      </c>
      <c r="G141" s="6"/>
      <c r="H141" s="8"/>
      <c r="I141" s="53"/>
      <c r="J141" s="6">
        <v>500</v>
      </c>
      <c r="K141" s="55" t="e">
        <f t="shared" si="3"/>
        <v>#DIV/0!</v>
      </c>
      <c r="L141" s="54" t="e">
        <f t="shared" si="4"/>
        <v>#DIV/0!</v>
      </c>
      <c r="M141" s="54" t="e">
        <f t="shared" si="5"/>
        <v>#DIV/0!</v>
      </c>
    </row>
    <row r="142" spans="1:13" ht="12.75" customHeight="1">
      <c r="A142" s="109">
        <v>1</v>
      </c>
      <c r="B142" s="35">
        <v>117</v>
      </c>
      <c r="C142" s="37" t="s">
        <v>182</v>
      </c>
      <c r="D142" s="37" t="s">
        <v>183</v>
      </c>
      <c r="E142" s="37" t="s">
        <v>184</v>
      </c>
      <c r="F142" s="37" t="s">
        <v>185</v>
      </c>
      <c r="G142" s="6"/>
      <c r="H142" s="8"/>
      <c r="I142" s="53"/>
      <c r="J142" s="6">
        <v>5000</v>
      </c>
      <c r="K142" s="55" t="e">
        <f t="shared" si="3"/>
        <v>#DIV/0!</v>
      </c>
      <c r="L142" s="54" t="e">
        <f t="shared" si="4"/>
        <v>#DIV/0!</v>
      </c>
      <c r="M142" s="54" t="e">
        <f t="shared" si="5"/>
        <v>#DIV/0!</v>
      </c>
    </row>
    <row r="143" spans="1:13" ht="12.75" customHeight="1">
      <c r="A143" s="109"/>
      <c r="B143" s="35">
        <v>118</v>
      </c>
      <c r="C143" s="37" t="s">
        <v>186</v>
      </c>
      <c r="D143" s="37" t="s">
        <v>187</v>
      </c>
      <c r="E143" s="37" t="s">
        <v>27</v>
      </c>
      <c r="F143" s="37" t="s">
        <v>188</v>
      </c>
      <c r="G143" s="6"/>
      <c r="H143" s="8"/>
      <c r="I143" s="53"/>
      <c r="J143" s="6">
        <v>1000</v>
      </c>
      <c r="K143" s="55" t="e">
        <f t="shared" si="3"/>
        <v>#DIV/0!</v>
      </c>
      <c r="L143" s="54" t="e">
        <f t="shared" si="4"/>
        <v>#DIV/0!</v>
      </c>
      <c r="M143" s="54" t="e">
        <f t="shared" si="5"/>
        <v>#DIV/0!</v>
      </c>
    </row>
    <row r="144" spans="1:13" ht="12.75" customHeight="1">
      <c r="A144" s="109"/>
      <c r="B144" s="35">
        <v>119</v>
      </c>
      <c r="C144" s="37" t="s">
        <v>395</v>
      </c>
      <c r="D144" s="37" t="s">
        <v>396</v>
      </c>
      <c r="E144" s="37" t="s">
        <v>98</v>
      </c>
      <c r="F144" s="37" t="s">
        <v>397</v>
      </c>
      <c r="G144" s="6"/>
      <c r="H144" s="8"/>
      <c r="I144" s="53"/>
      <c r="J144" s="6">
        <v>900</v>
      </c>
      <c r="K144" s="55" t="e">
        <f t="shared" si="3"/>
        <v>#DIV/0!</v>
      </c>
      <c r="L144" s="54" t="e">
        <f t="shared" si="4"/>
        <v>#DIV/0!</v>
      </c>
      <c r="M144" s="54" t="e">
        <f t="shared" si="5"/>
        <v>#DIV/0!</v>
      </c>
    </row>
    <row r="145" spans="1:13" ht="12.75" customHeight="1">
      <c r="A145" s="109"/>
      <c r="B145" s="35">
        <v>120</v>
      </c>
      <c r="C145" s="34" t="s">
        <v>592</v>
      </c>
      <c r="D145" s="35" t="s">
        <v>591</v>
      </c>
      <c r="E145" s="37" t="s">
        <v>15</v>
      </c>
      <c r="F145" s="35" t="s">
        <v>102</v>
      </c>
      <c r="G145" s="35"/>
      <c r="H145" s="8"/>
      <c r="I145" s="53"/>
      <c r="J145" s="28">
        <v>400</v>
      </c>
      <c r="K145" s="55" t="e">
        <f t="shared" si="3"/>
        <v>#DIV/0!</v>
      </c>
      <c r="L145" s="54" t="e">
        <f t="shared" si="4"/>
        <v>#DIV/0!</v>
      </c>
      <c r="M145" s="54" t="e">
        <f t="shared" si="5"/>
        <v>#DIV/0!</v>
      </c>
    </row>
    <row r="146" spans="1:13" ht="12.75" customHeight="1">
      <c r="A146" s="109"/>
      <c r="B146" s="35">
        <v>121</v>
      </c>
      <c r="C146" s="37" t="s">
        <v>182</v>
      </c>
      <c r="D146" s="37" t="s">
        <v>183</v>
      </c>
      <c r="E146" s="37" t="s">
        <v>15</v>
      </c>
      <c r="F146" s="37" t="s">
        <v>298</v>
      </c>
      <c r="G146" s="6"/>
      <c r="H146" s="8"/>
      <c r="I146" s="53"/>
      <c r="J146" s="6">
        <v>600</v>
      </c>
      <c r="K146" s="55" t="e">
        <f t="shared" si="3"/>
        <v>#DIV/0!</v>
      </c>
      <c r="L146" s="54" t="e">
        <f t="shared" si="4"/>
        <v>#DIV/0!</v>
      </c>
      <c r="M146" s="54" t="e">
        <f t="shared" si="5"/>
        <v>#DIV/0!</v>
      </c>
    </row>
    <row r="147" spans="1:13" ht="12.75" customHeight="1">
      <c r="A147" s="109"/>
      <c r="B147" s="35">
        <v>122</v>
      </c>
      <c r="C147" s="6" t="s">
        <v>189</v>
      </c>
      <c r="D147" s="6" t="s">
        <v>190</v>
      </c>
      <c r="E147" s="6" t="s">
        <v>191</v>
      </c>
      <c r="F147" s="6" t="s">
        <v>192</v>
      </c>
      <c r="G147" s="6"/>
      <c r="H147" s="8"/>
      <c r="I147" s="53"/>
      <c r="J147" s="6">
        <v>40</v>
      </c>
      <c r="K147" s="55" t="e">
        <f t="shared" si="3"/>
        <v>#DIV/0!</v>
      </c>
      <c r="L147" s="54" t="e">
        <f t="shared" si="4"/>
        <v>#DIV/0!</v>
      </c>
      <c r="M147" s="54" t="e">
        <f t="shared" si="5"/>
        <v>#DIV/0!</v>
      </c>
    </row>
    <row r="148" spans="1:13" ht="12.75" customHeight="1">
      <c r="A148" s="109"/>
      <c r="B148" s="34">
        <v>123</v>
      </c>
      <c r="C148" s="6" t="s">
        <v>398</v>
      </c>
      <c r="D148" s="6" t="s">
        <v>399</v>
      </c>
      <c r="E148" s="6" t="s">
        <v>15</v>
      </c>
      <c r="F148" s="6" t="s">
        <v>195</v>
      </c>
      <c r="G148" s="6"/>
      <c r="H148" s="8"/>
      <c r="I148" s="53"/>
      <c r="J148" s="6">
        <v>100</v>
      </c>
      <c r="K148" s="55" t="e">
        <f t="shared" si="3"/>
        <v>#DIV/0!</v>
      </c>
      <c r="L148" s="54" t="e">
        <f t="shared" si="4"/>
        <v>#DIV/0!</v>
      </c>
      <c r="M148" s="54" t="e">
        <f t="shared" si="5"/>
        <v>#DIV/0!</v>
      </c>
    </row>
    <row r="149" spans="1:13" ht="12.75" customHeight="1">
      <c r="A149" s="109"/>
      <c r="B149" s="35">
        <v>124</v>
      </c>
      <c r="C149" s="6" t="s">
        <v>193</v>
      </c>
      <c r="D149" s="6" t="s">
        <v>194</v>
      </c>
      <c r="E149" s="6" t="s">
        <v>15</v>
      </c>
      <c r="F149" s="6" t="s">
        <v>195</v>
      </c>
      <c r="G149" s="6"/>
      <c r="H149" s="8"/>
      <c r="I149" s="53"/>
      <c r="J149" s="6">
        <v>2000</v>
      </c>
      <c r="K149" s="55" t="e">
        <f t="shared" si="3"/>
        <v>#DIV/0!</v>
      </c>
      <c r="L149" s="54" t="e">
        <f t="shared" si="4"/>
        <v>#DIV/0!</v>
      </c>
      <c r="M149" s="54" t="e">
        <f t="shared" si="5"/>
        <v>#DIV/0!</v>
      </c>
    </row>
    <row r="150" spans="1:13" ht="25.5">
      <c r="A150" s="109"/>
      <c r="B150" s="35">
        <v>125</v>
      </c>
      <c r="C150" s="6" t="s">
        <v>196</v>
      </c>
      <c r="D150" s="6" t="s">
        <v>197</v>
      </c>
      <c r="E150" s="6" t="s">
        <v>105</v>
      </c>
      <c r="F150" s="6" t="s">
        <v>198</v>
      </c>
      <c r="G150" s="35"/>
      <c r="H150" s="8"/>
      <c r="I150" s="53"/>
      <c r="J150" s="28">
        <v>1500</v>
      </c>
      <c r="K150" s="55" t="e">
        <f t="shared" si="3"/>
        <v>#DIV/0!</v>
      </c>
      <c r="L150" s="54" t="e">
        <f t="shared" si="4"/>
        <v>#DIV/0!</v>
      </c>
      <c r="M150" s="54" t="e">
        <f t="shared" si="5"/>
        <v>#DIV/0!</v>
      </c>
    </row>
    <row r="151" spans="1:13" ht="12.75" customHeight="1">
      <c r="A151" s="109"/>
      <c r="B151" s="34">
        <v>126</v>
      </c>
      <c r="C151" s="34" t="s">
        <v>400</v>
      </c>
      <c r="D151" s="36" t="s">
        <v>401</v>
      </c>
      <c r="E151" s="6" t="s">
        <v>129</v>
      </c>
      <c r="F151" s="34" t="s">
        <v>130</v>
      </c>
      <c r="G151" s="34"/>
      <c r="H151" s="8"/>
      <c r="I151" s="53"/>
      <c r="J151" s="28">
        <v>196</v>
      </c>
      <c r="K151" s="55" t="e">
        <f t="shared" si="3"/>
        <v>#DIV/0!</v>
      </c>
      <c r="L151" s="54" t="e">
        <f t="shared" si="4"/>
        <v>#DIV/0!</v>
      </c>
      <c r="M151" s="54" t="e">
        <f t="shared" si="5"/>
        <v>#DIV/0!</v>
      </c>
    </row>
    <row r="152" spans="1:13" ht="12.75" customHeight="1">
      <c r="A152" s="109"/>
      <c r="B152" s="34">
        <v>127</v>
      </c>
      <c r="C152" s="34" t="s">
        <v>402</v>
      </c>
      <c r="D152" s="36" t="s">
        <v>403</v>
      </c>
      <c r="E152" s="6" t="s">
        <v>404</v>
      </c>
      <c r="F152" s="34" t="s">
        <v>24</v>
      </c>
      <c r="G152" s="34"/>
      <c r="H152" s="8"/>
      <c r="I152" s="53"/>
      <c r="J152" s="28">
        <v>140</v>
      </c>
      <c r="K152" s="55" t="e">
        <f t="shared" si="3"/>
        <v>#DIV/0!</v>
      </c>
      <c r="L152" s="54" t="e">
        <f t="shared" si="4"/>
        <v>#DIV/0!</v>
      </c>
      <c r="M152" s="54" t="e">
        <f t="shared" si="5"/>
        <v>#DIV/0!</v>
      </c>
    </row>
    <row r="153" spans="1:13" ht="12.75" customHeight="1">
      <c r="A153" s="109"/>
      <c r="B153" s="34">
        <v>128</v>
      </c>
      <c r="C153" s="34" t="s">
        <v>402</v>
      </c>
      <c r="D153" s="36" t="s">
        <v>403</v>
      </c>
      <c r="E153" s="6" t="s">
        <v>404</v>
      </c>
      <c r="F153" s="34" t="s">
        <v>292</v>
      </c>
      <c r="G153" s="34"/>
      <c r="H153" s="8"/>
      <c r="I153" s="53"/>
      <c r="J153" s="28">
        <v>140</v>
      </c>
      <c r="K153" s="55" t="e">
        <f t="shared" si="3"/>
        <v>#DIV/0!</v>
      </c>
      <c r="L153" s="54" t="e">
        <f t="shared" si="4"/>
        <v>#DIV/0!</v>
      </c>
      <c r="M153" s="54" t="e">
        <f t="shared" si="5"/>
        <v>#DIV/0!</v>
      </c>
    </row>
    <row r="154" spans="1:13" ht="12.75" customHeight="1">
      <c r="A154" s="109"/>
      <c r="B154" s="34">
        <v>129</v>
      </c>
      <c r="C154" s="34" t="s">
        <v>402</v>
      </c>
      <c r="D154" s="36" t="s">
        <v>403</v>
      </c>
      <c r="E154" s="6" t="s">
        <v>404</v>
      </c>
      <c r="F154" s="34" t="s">
        <v>16</v>
      </c>
      <c r="G154" s="34"/>
      <c r="H154" s="8"/>
      <c r="I154" s="53"/>
      <c r="J154" s="28">
        <v>140</v>
      </c>
      <c r="K154" s="55" t="e">
        <f t="shared" si="3"/>
        <v>#DIV/0!</v>
      </c>
      <c r="L154" s="54" t="e">
        <f t="shared" si="4"/>
        <v>#DIV/0!</v>
      </c>
      <c r="M154" s="54" t="e">
        <f t="shared" si="5"/>
        <v>#DIV/0!</v>
      </c>
    </row>
    <row r="155" spans="1:13" ht="12.75" customHeight="1">
      <c r="A155" s="109"/>
      <c r="B155" s="35">
        <v>130</v>
      </c>
      <c r="C155" s="35" t="s">
        <v>199</v>
      </c>
      <c r="D155" s="35" t="s">
        <v>200</v>
      </c>
      <c r="E155" s="35" t="s">
        <v>201</v>
      </c>
      <c r="F155" s="35" t="s">
        <v>202</v>
      </c>
      <c r="G155" s="35"/>
      <c r="H155" s="8"/>
      <c r="I155" s="53"/>
      <c r="J155" s="28">
        <v>100</v>
      </c>
      <c r="K155" s="55" t="e">
        <f aca="true" t="shared" si="6" ref="K155:K218">ROUND(I155/H155*J155,2)</f>
        <v>#DIV/0!</v>
      </c>
      <c r="L155" s="54" t="e">
        <f aca="true" t="shared" si="7" ref="L155:L218">ROUND(K155*1.2,2)</f>
        <v>#DIV/0!</v>
      </c>
      <c r="M155" s="54" t="e">
        <f aca="true" t="shared" si="8" ref="M155:M218">ROUND(K155*0.01,2)</f>
        <v>#DIV/0!</v>
      </c>
    </row>
    <row r="156" spans="1:13" ht="12.75" customHeight="1">
      <c r="A156" s="109"/>
      <c r="B156" s="34">
        <v>131</v>
      </c>
      <c r="C156" s="34" t="s">
        <v>405</v>
      </c>
      <c r="D156" s="34" t="s">
        <v>406</v>
      </c>
      <c r="E156" s="6" t="s">
        <v>15</v>
      </c>
      <c r="F156" s="34" t="s">
        <v>362</v>
      </c>
      <c r="G156" s="34"/>
      <c r="H156" s="8"/>
      <c r="I156" s="53"/>
      <c r="J156" s="28">
        <v>300</v>
      </c>
      <c r="K156" s="55" t="e">
        <f t="shared" si="6"/>
        <v>#DIV/0!</v>
      </c>
      <c r="L156" s="54" t="e">
        <f t="shared" si="7"/>
        <v>#DIV/0!</v>
      </c>
      <c r="M156" s="54" t="e">
        <f t="shared" si="8"/>
        <v>#DIV/0!</v>
      </c>
    </row>
    <row r="157" spans="1:13" ht="12.75" customHeight="1">
      <c r="A157" s="109"/>
      <c r="B157" s="35">
        <v>132</v>
      </c>
      <c r="C157" s="35" t="s">
        <v>203</v>
      </c>
      <c r="D157" s="35" t="s">
        <v>204</v>
      </c>
      <c r="E157" s="37" t="s">
        <v>15</v>
      </c>
      <c r="F157" s="35" t="s">
        <v>102</v>
      </c>
      <c r="G157" s="35"/>
      <c r="H157" s="8"/>
      <c r="I157" s="53"/>
      <c r="J157" s="28">
        <v>300</v>
      </c>
      <c r="K157" s="55" t="e">
        <f t="shared" si="6"/>
        <v>#DIV/0!</v>
      </c>
      <c r="L157" s="54" t="e">
        <f t="shared" si="7"/>
        <v>#DIV/0!</v>
      </c>
      <c r="M157" s="54" t="e">
        <f t="shared" si="8"/>
        <v>#DIV/0!</v>
      </c>
    </row>
    <row r="158" spans="1:13" ht="12.75" customHeight="1">
      <c r="A158" s="109"/>
      <c r="B158" s="35">
        <v>133</v>
      </c>
      <c r="C158" s="35" t="s">
        <v>205</v>
      </c>
      <c r="D158" s="35" t="s">
        <v>206</v>
      </c>
      <c r="E158" s="6" t="s">
        <v>207</v>
      </c>
      <c r="F158" s="35" t="s">
        <v>208</v>
      </c>
      <c r="G158" s="35"/>
      <c r="H158" s="8"/>
      <c r="I158" s="53"/>
      <c r="J158" s="28">
        <v>200</v>
      </c>
      <c r="K158" s="55" t="e">
        <f t="shared" si="6"/>
        <v>#DIV/0!</v>
      </c>
      <c r="L158" s="54" t="e">
        <f t="shared" si="7"/>
        <v>#DIV/0!</v>
      </c>
      <c r="M158" s="54" t="e">
        <f t="shared" si="8"/>
        <v>#DIV/0!</v>
      </c>
    </row>
    <row r="159" spans="1:13" ht="12.75" customHeight="1">
      <c r="A159" s="109"/>
      <c r="B159" s="34">
        <v>134</v>
      </c>
      <c r="C159" s="34" t="s">
        <v>205</v>
      </c>
      <c r="D159" s="34" t="s">
        <v>206</v>
      </c>
      <c r="E159" s="6" t="s">
        <v>15</v>
      </c>
      <c r="F159" s="34" t="s">
        <v>407</v>
      </c>
      <c r="G159" s="34"/>
      <c r="H159" s="8"/>
      <c r="I159" s="53"/>
      <c r="J159" s="28">
        <v>280</v>
      </c>
      <c r="K159" s="55" t="e">
        <f t="shared" si="6"/>
        <v>#DIV/0!</v>
      </c>
      <c r="L159" s="54" t="e">
        <f t="shared" si="7"/>
        <v>#DIV/0!</v>
      </c>
      <c r="M159" s="54" t="e">
        <f t="shared" si="8"/>
        <v>#DIV/0!</v>
      </c>
    </row>
    <row r="160" spans="1:13" ht="12.75" customHeight="1">
      <c r="A160" s="109"/>
      <c r="B160" s="34">
        <v>135</v>
      </c>
      <c r="C160" s="34" t="s">
        <v>408</v>
      </c>
      <c r="D160" s="34" t="s">
        <v>409</v>
      </c>
      <c r="E160" s="6" t="s">
        <v>27</v>
      </c>
      <c r="F160" s="34" t="s">
        <v>99</v>
      </c>
      <c r="G160" s="34"/>
      <c r="H160" s="8"/>
      <c r="I160" s="53"/>
      <c r="J160" s="28">
        <v>700</v>
      </c>
      <c r="K160" s="55" t="e">
        <f t="shared" si="6"/>
        <v>#DIV/0!</v>
      </c>
      <c r="L160" s="54" t="e">
        <f t="shared" si="7"/>
        <v>#DIV/0!</v>
      </c>
      <c r="M160" s="54" t="e">
        <f t="shared" si="8"/>
        <v>#DIV/0!</v>
      </c>
    </row>
    <row r="161" spans="1:13" ht="12.75" customHeight="1">
      <c r="A161" s="109"/>
      <c r="B161" s="35">
        <v>136</v>
      </c>
      <c r="C161" s="35" t="s">
        <v>209</v>
      </c>
      <c r="D161" s="35" t="s">
        <v>210</v>
      </c>
      <c r="E161" s="6" t="s">
        <v>211</v>
      </c>
      <c r="F161" s="35" t="s">
        <v>212</v>
      </c>
      <c r="G161" s="35"/>
      <c r="H161" s="8"/>
      <c r="I161" s="53"/>
      <c r="J161" s="28">
        <v>600</v>
      </c>
      <c r="K161" s="55" t="e">
        <f t="shared" si="6"/>
        <v>#DIV/0!</v>
      </c>
      <c r="L161" s="54" t="e">
        <f t="shared" si="7"/>
        <v>#DIV/0!</v>
      </c>
      <c r="M161" s="54" t="e">
        <f t="shared" si="8"/>
        <v>#DIV/0!</v>
      </c>
    </row>
    <row r="162" spans="1:13" ht="12.75" customHeight="1">
      <c r="A162" s="109"/>
      <c r="B162" s="34">
        <v>137</v>
      </c>
      <c r="C162" s="34" t="s">
        <v>410</v>
      </c>
      <c r="D162" s="34" t="s">
        <v>411</v>
      </c>
      <c r="E162" s="6" t="s">
        <v>412</v>
      </c>
      <c r="F162" s="34" t="s">
        <v>413</v>
      </c>
      <c r="G162" s="34"/>
      <c r="H162" s="8"/>
      <c r="I162" s="53"/>
      <c r="J162" s="28">
        <v>50</v>
      </c>
      <c r="K162" s="55" t="e">
        <f t="shared" si="6"/>
        <v>#DIV/0!</v>
      </c>
      <c r="L162" s="54" t="e">
        <f t="shared" si="7"/>
        <v>#DIV/0!</v>
      </c>
      <c r="M162" s="54" t="e">
        <f t="shared" si="8"/>
        <v>#DIV/0!</v>
      </c>
    </row>
    <row r="163" spans="1:13" ht="12.75" customHeight="1">
      <c r="A163" s="109"/>
      <c r="B163" s="35">
        <v>138</v>
      </c>
      <c r="C163" s="97" t="s">
        <v>118</v>
      </c>
      <c r="D163" s="97" t="s">
        <v>119</v>
      </c>
      <c r="E163" s="6" t="s">
        <v>66</v>
      </c>
      <c r="F163" s="6" t="s">
        <v>701</v>
      </c>
      <c r="G163" s="35"/>
      <c r="H163" s="8"/>
      <c r="I163" s="53"/>
      <c r="J163" s="28">
        <v>100</v>
      </c>
      <c r="K163" s="55" t="e">
        <f t="shared" si="6"/>
        <v>#DIV/0!</v>
      </c>
      <c r="L163" s="54" t="e">
        <f t="shared" si="7"/>
        <v>#DIV/0!</v>
      </c>
      <c r="M163" s="54" t="e">
        <f t="shared" si="8"/>
        <v>#DIV/0!</v>
      </c>
    </row>
    <row r="164" spans="1:13" ht="12.75" customHeight="1">
      <c r="A164" s="109"/>
      <c r="B164" s="34">
        <v>139</v>
      </c>
      <c r="C164" s="34" t="s">
        <v>414</v>
      </c>
      <c r="D164" s="34" t="s">
        <v>415</v>
      </c>
      <c r="E164" s="6" t="s">
        <v>15</v>
      </c>
      <c r="F164" s="34" t="s">
        <v>324</v>
      </c>
      <c r="G164" s="34"/>
      <c r="H164" s="8"/>
      <c r="I164" s="53"/>
      <c r="J164" s="28">
        <v>2000</v>
      </c>
      <c r="K164" s="55" t="e">
        <f t="shared" si="6"/>
        <v>#DIV/0!</v>
      </c>
      <c r="L164" s="54" t="e">
        <f t="shared" si="7"/>
        <v>#DIV/0!</v>
      </c>
      <c r="M164" s="54" t="e">
        <f t="shared" si="8"/>
        <v>#DIV/0!</v>
      </c>
    </row>
    <row r="165" spans="1:13" ht="12.75" customHeight="1">
      <c r="A165" s="109"/>
      <c r="B165" s="34">
        <v>140</v>
      </c>
      <c r="C165" s="34" t="s">
        <v>416</v>
      </c>
      <c r="D165" s="35" t="s">
        <v>417</v>
      </c>
      <c r="E165" s="37" t="s">
        <v>15</v>
      </c>
      <c r="F165" s="34" t="s">
        <v>418</v>
      </c>
      <c r="G165" s="34"/>
      <c r="H165" s="8"/>
      <c r="I165" s="53"/>
      <c r="J165" s="28">
        <v>300</v>
      </c>
      <c r="K165" s="55" t="e">
        <f t="shared" si="6"/>
        <v>#DIV/0!</v>
      </c>
      <c r="L165" s="54" t="e">
        <f t="shared" si="7"/>
        <v>#DIV/0!</v>
      </c>
      <c r="M165" s="54" t="e">
        <f t="shared" si="8"/>
        <v>#DIV/0!</v>
      </c>
    </row>
    <row r="166" spans="1:13" ht="12.75" customHeight="1">
      <c r="A166" s="109"/>
      <c r="B166" s="35">
        <v>141</v>
      </c>
      <c r="C166" s="35" t="s">
        <v>213</v>
      </c>
      <c r="D166" s="35" t="s">
        <v>214</v>
      </c>
      <c r="E166" s="6" t="s">
        <v>211</v>
      </c>
      <c r="F166" s="35" t="s">
        <v>215</v>
      </c>
      <c r="G166" s="35"/>
      <c r="H166" s="8"/>
      <c r="I166" s="53"/>
      <c r="J166" s="28">
        <v>100</v>
      </c>
      <c r="K166" s="55" t="e">
        <f t="shared" si="6"/>
        <v>#DIV/0!</v>
      </c>
      <c r="L166" s="54" t="e">
        <f t="shared" si="7"/>
        <v>#DIV/0!</v>
      </c>
      <c r="M166" s="54" t="e">
        <f t="shared" si="8"/>
        <v>#DIV/0!</v>
      </c>
    </row>
    <row r="167" spans="1:13" ht="12.75" customHeight="1">
      <c r="A167" s="109"/>
      <c r="B167" s="34">
        <v>142</v>
      </c>
      <c r="C167" s="34" t="s">
        <v>419</v>
      </c>
      <c r="D167" s="34" t="s">
        <v>420</v>
      </c>
      <c r="E167" s="6" t="s">
        <v>15</v>
      </c>
      <c r="F167" s="34" t="s">
        <v>421</v>
      </c>
      <c r="G167" s="34"/>
      <c r="H167" s="8"/>
      <c r="I167" s="53"/>
      <c r="J167" s="28">
        <v>1200</v>
      </c>
      <c r="K167" s="55" t="e">
        <f t="shared" si="6"/>
        <v>#DIV/0!</v>
      </c>
      <c r="L167" s="54" t="e">
        <f t="shared" si="7"/>
        <v>#DIV/0!</v>
      </c>
      <c r="M167" s="54" t="e">
        <f t="shared" si="8"/>
        <v>#DIV/0!</v>
      </c>
    </row>
    <row r="168" spans="1:13" ht="12.75" customHeight="1">
      <c r="A168" s="109"/>
      <c r="B168" s="34">
        <v>143</v>
      </c>
      <c r="C168" s="34" t="s">
        <v>422</v>
      </c>
      <c r="D168" s="34" t="s">
        <v>423</v>
      </c>
      <c r="E168" s="6" t="s">
        <v>15</v>
      </c>
      <c r="F168" s="34" t="s">
        <v>327</v>
      </c>
      <c r="G168" s="34"/>
      <c r="H168" s="8"/>
      <c r="I168" s="53"/>
      <c r="J168" s="28">
        <v>100</v>
      </c>
      <c r="K168" s="55" t="e">
        <f t="shared" si="6"/>
        <v>#DIV/0!</v>
      </c>
      <c r="L168" s="54" t="e">
        <f t="shared" si="7"/>
        <v>#DIV/0!</v>
      </c>
      <c r="M168" s="54" t="e">
        <f t="shared" si="8"/>
        <v>#DIV/0!</v>
      </c>
    </row>
    <row r="169" spans="1:13" ht="12.75" customHeight="1">
      <c r="A169" s="109"/>
      <c r="B169" s="35">
        <v>144</v>
      </c>
      <c r="C169" s="6" t="s">
        <v>216</v>
      </c>
      <c r="D169" s="6" t="s">
        <v>217</v>
      </c>
      <c r="E169" s="6" t="s">
        <v>211</v>
      </c>
      <c r="F169" s="6" t="s">
        <v>218</v>
      </c>
      <c r="G169" s="35"/>
      <c r="H169" s="8"/>
      <c r="I169" s="53"/>
      <c r="J169" s="28">
        <v>500</v>
      </c>
      <c r="K169" s="55" t="e">
        <f t="shared" si="6"/>
        <v>#DIV/0!</v>
      </c>
      <c r="L169" s="54" t="e">
        <f t="shared" si="7"/>
        <v>#DIV/0!</v>
      </c>
      <c r="M169" s="54" t="e">
        <f t="shared" si="8"/>
        <v>#DIV/0!</v>
      </c>
    </row>
    <row r="170" spans="1:13" ht="12.75" customHeight="1">
      <c r="A170" s="109"/>
      <c r="B170" s="35">
        <v>145</v>
      </c>
      <c r="C170" s="35" t="s">
        <v>219</v>
      </c>
      <c r="D170" s="35" t="s">
        <v>220</v>
      </c>
      <c r="E170" s="37" t="s">
        <v>211</v>
      </c>
      <c r="F170" s="35"/>
      <c r="G170" s="35"/>
      <c r="H170" s="8"/>
      <c r="I170" s="53"/>
      <c r="J170" s="28">
        <v>100</v>
      </c>
      <c r="K170" s="55" t="e">
        <f t="shared" si="6"/>
        <v>#DIV/0!</v>
      </c>
      <c r="L170" s="54" t="e">
        <f t="shared" si="7"/>
        <v>#DIV/0!</v>
      </c>
      <c r="M170" s="54" t="e">
        <f t="shared" si="8"/>
        <v>#DIV/0!</v>
      </c>
    </row>
    <row r="171" spans="1:13" ht="12.75" customHeight="1">
      <c r="A171" s="109"/>
      <c r="B171" s="35">
        <v>146</v>
      </c>
      <c r="C171" s="6" t="s">
        <v>96</v>
      </c>
      <c r="D171" s="6" t="s">
        <v>97</v>
      </c>
      <c r="E171" s="6" t="s">
        <v>94</v>
      </c>
      <c r="F171" s="35" t="s">
        <v>221</v>
      </c>
      <c r="G171" s="35"/>
      <c r="H171" s="8"/>
      <c r="I171" s="53"/>
      <c r="J171" s="28">
        <v>5</v>
      </c>
      <c r="K171" s="55" t="e">
        <f t="shared" si="6"/>
        <v>#DIV/0!</v>
      </c>
      <c r="L171" s="54" t="e">
        <f t="shared" si="7"/>
        <v>#DIV/0!</v>
      </c>
      <c r="M171" s="54" t="e">
        <f t="shared" si="8"/>
        <v>#DIV/0!</v>
      </c>
    </row>
    <row r="172" spans="1:13" ht="12.75" customHeight="1">
      <c r="A172" s="109"/>
      <c r="B172" s="35">
        <v>147</v>
      </c>
      <c r="C172" s="6" t="s">
        <v>171</v>
      </c>
      <c r="D172" s="6" t="s">
        <v>172</v>
      </c>
      <c r="E172" s="6" t="s">
        <v>15</v>
      </c>
      <c r="F172" s="6" t="s">
        <v>222</v>
      </c>
      <c r="G172" s="35"/>
      <c r="H172" s="8"/>
      <c r="I172" s="53"/>
      <c r="J172" s="28">
        <v>900</v>
      </c>
      <c r="K172" s="55" t="e">
        <f t="shared" si="6"/>
        <v>#DIV/0!</v>
      </c>
      <c r="L172" s="54" t="e">
        <f t="shared" si="7"/>
        <v>#DIV/0!</v>
      </c>
      <c r="M172" s="54" t="e">
        <f t="shared" si="8"/>
        <v>#DIV/0!</v>
      </c>
    </row>
    <row r="173" spans="1:13" ht="12.75" customHeight="1">
      <c r="A173" s="109"/>
      <c r="B173" s="35">
        <v>148</v>
      </c>
      <c r="C173" s="37" t="s">
        <v>328</v>
      </c>
      <c r="D173" s="37" t="s">
        <v>329</v>
      </c>
      <c r="E173" s="37" t="s">
        <v>211</v>
      </c>
      <c r="F173" s="37" t="s">
        <v>424</v>
      </c>
      <c r="G173" s="34"/>
      <c r="H173" s="8"/>
      <c r="I173" s="53"/>
      <c r="J173" s="28">
        <v>100</v>
      </c>
      <c r="K173" s="55" t="e">
        <f t="shared" si="6"/>
        <v>#DIV/0!</v>
      </c>
      <c r="L173" s="54" t="e">
        <f t="shared" si="7"/>
        <v>#DIV/0!</v>
      </c>
      <c r="M173" s="54" t="e">
        <f t="shared" si="8"/>
        <v>#DIV/0!</v>
      </c>
    </row>
    <row r="174" spans="1:13" ht="12.75" customHeight="1">
      <c r="A174" s="109"/>
      <c r="B174" s="35">
        <v>149</v>
      </c>
      <c r="C174" s="37" t="s">
        <v>425</v>
      </c>
      <c r="D174" s="37" t="s">
        <v>426</v>
      </c>
      <c r="E174" s="37" t="s">
        <v>15</v>
      </c>
      <c r="F174" s="37" t="s">
        <v>427</v>
      </c>
      <c r="G174" s="34"/>
      <c r="H174" s="8"/>
      <c r="I174" s="53"/>
      <c r="J174" s="28">
        <v>60</v>
      </c>
      <c r="K174" s="55" t="e">
        <f t="shared" si="6"/>
        <v>#DIV/0!</v>
      </c>
      <c r="L174" s="54" t="e">
        <f t="shared" si="7"/>
        <v>#DIV/0!</v>
      </c>
      <c r="M174" s="54" t="e">
        <f t="shared" si="8"/>
        <v>#DIV/0!</v>
      </c>
    </row>
    <row r="175" spans="1:13" ht="12.75" customHeight="1">
      <c r="A175" s="109"/>
      <c r="B175" s="34">
        <v>150</v>
      </c>
      <c r="C175" s="6" t="s">
        <v>428</v>
      </c>
      <c r="D175" s="6" t="s">
        <v>429</v>
      </c>
      <c r="E175" s="6" t="s">
        <v>15</v>
      </c>
      <c r="F175" s="6" t="s">
        <v>222</v>
      </c>
      <c r="G175" s="34"/>
      <c r="H175" s="8"/>
      <c r="I175" s="53"/>
      <c r="J175" s="28">
        <v>1500</v>
      </c>
      <c r="K175" s="55" t="e">
        <f t="shared" si="6"/>
        <v>#DIV/0!</v>
      </c>
      <c r="L175" s="54" t="e">
        <f t="shared" si="7"/>
        <v>#DIV/0!</v>
      </c>
      <c r="M175" s="54" t="e">
        <f t="shared" si="8"/>
        <v>#DIV/0!</v>
      </c>
    </row>
    <row r="176" spans="1:13" ht="12.75" customHeight="1">
      <c r="A176" s="109"/>
      <c r="B176" s="34">
        <v>151</v>
      </c>
      <c r="C176" s="6" t="s">
        <v>428</v>
      </c>
      <c r="D176" s="6" t="s">
        <v>429</v>
      </c>
      <c r="E176" s="6" t="s">
        <v>15</v>
      </c>
      <c r="F176" s="6" t="s">
        <v>24</v>
      </c>
      <c r="G176" s="34"/>
      <c r="H176" s="8"/>
      <c r="I176" s="53"/>
      <c r="J176" s="28">
        <v>90</v>
      </c>
      <c r="K176" s="55" t="e">
        <f t="shared" si="6"/>
        <v>#DIV/0!</v>
      </c>
      <c r="L176" s="54" t="e">
        <f t="shared" si="7"/>
        <v>#DIV/0!</v>
      </c>
      <c r="M176" s="54" t="e">
        <f t="shared" si="8"/>
        <v>#DIV/0!</v>
      </c>
    </row>
    <row r="177" spans="1:13" ht="12.75" customHeight="1">
      <c r="A177" s="109"/>
      <c r="B177" s="34">
        <v>152</v>
      </c>
      <c r="C177" s="6" t="s">
        <v>430</v>
      </c>
      <c r="D177" s="6" t="s">
        <v>431</v>
      </c>
      <c r="E177" s="6" t="s">
        <v>15</v>
      </c>
      <c r="F177" s="6" t="s">
        <v>222</v>
      </c>
      <c r="G177" s="34"/>
      <c r="H177" s="8"/>
      <c r="I177" s="53"/>
      <c r="J177" s="28">
        <v>60</v>
      </c>
      <c r="K177" s="55" t="e">
        <f t="shared" si="6"/>
        <v>#DIV/0!</v>
      </c>
      <c r="L177" s="54" t="e">
        <f t="shared" si="7"/>
        <v>#DIV/0!</v>
      </c>
      <c r="M177" s="54" t="e">
        <f t="shared" si="8"/>
        <v>#DIV/0!</v>
      </c>
    </row>
    <row r="178" spans="1:13" ht="12.75" customHeight="1">
      <c r="A178" s="109"/>
      <c r="B178" s="34">
        <v>153</v>
      </c>
      <c r="C178" s="6" t="s">
        <v>430</v>
      </c>
      <c r="D178" s="6" t="s">
        <v>431</v>
      </c>
      <c r="E178" s="6" t="s">
        <v>15</v>
      </c>
      <c r="F178" s="6" t="s">
        <v>24</v>
      </c>
      <c r="G178" s="34"/>
      <c r="H178" s="8"/>
      <c r="I178" s="53"/>
      <c r="J178" s="28">
        <v>60</v>
      </c>
      <c r="K178" s="55" t="e">
        <f t="shared" si="6"/>
        <v>#DIV/0!</v>
      </c>
      <c r="L178" s="54" t="e">
        <f t="shared" si="7"/>
        <v>#DIV/0!</v>
      </c>
      <c r="M178" s="54" t="e">
        <f t="shared" si="8"/>
        <v>#DIV/0!</v>
      </c>
    </row>
    <row r="179" spans="1:13" ht="12.75" customHeight="1">
      <c r="A179" s="109"/>
      <c r="B179" s="34">
        <v>154</v>
      </c>
      <c r="C179" s="6" t="s">
        <v>717</v>
      </c>
      <c r="D179" s="6" t="s">
        <v>718</v>
      </c>
      <c r="E179" s="6" t="s">
        <v>15</v>
      </c>
      <c r="F179" s="6" t="s">
        <v>362</v>
      </c>
      <c r="G179" s="34"/>
      <c r="H179" s="8"/>
      <c r="I179" s="53"/>
      <c r="J179" s="28">
        <v>2700</v>
      </c>
      <c r="K179" s="55" t="e">
        <f t="shared" si="6"/>
        <v>#DIV/0!</v>
      </c>
      <c r="L179" s="54" t="e">
        <f t="shared" si="7"/>
        <v>#DIV/0!</v>
      </c>
      <c r="M179" s="54" t="e">
        <f t="shared" si="8"/>
        <v>#DIV/0!</v>
      </c>
    </row>
    <row r="180" spans="1:13" ht="12.75" customHeight="1">
      <c r="A180" s="109"/>
      <c r="B180" s="34">
        <v>155</v>
      </c>
      <c r="C180" s="6" t="s">
        <v>711</v>
      </c>
      <c r="D180" s="6" t="s">
        <v>712</v>
      </c>
      <c r="E180" s="35" t="s">
        <v>546</v>
      </c>
      <c r="F180" s="6" t="s">
        <v>24</v>
      </c>
      <c r="G180" s="34"/>
      <c r="H180" s="8"/>
      <c r="I180" s="53"/>
      <c r="J180" s="28">
        <v>300</v>
      </c>
      <c r="K180" s="55" t="e">
        <f t="shared" si="6"/>
        <v>#DIV/0!</v>
      </c>
      <c r="L180" s="54" t="e">
        <f t="shared" si="7"/>
        <v>#DIV/0!</v>
      </c>
      <c r="M180" s="54" t="e">
        <f t="shared" si="8"/>
        <v>#DIV/0!</v>
      </c>
    </row>
    <row r="181" spans="1:13" ht="12.75">
      <c r="A181" s="109"/>
      <c r="B181" s="34">
        <v>156</v>
      </c>
      <c r="C181" s="6" t="s">
        <v>711</v>
      </c>
      <c r="D181" s="6" t="s">
        <v>712</v>
      </c>
      <c r="E181" s="35" t="s">
        <v>546</v>
      </c>
      <c r="F181" s="6" t="s">
        <v>243</v>
      </c>
      <c r="G181" s="34"/>
      <c r="H181" s="8"/>
      <c r="I181" s="53"/>
      <c r="J181" s="28">
        <v>300</v>
      </c>
      <c r="K181" s="55" t="e">
        <f t="shared" si="6"/>
        <v>#DIV/0!</v>
      </c>
      <c r="L181" s="54" t="e">
        <f t="shared" si="7"/>
        <v>#DIV/0!</v>
      </c>
      <c r="M181" s="54" t="e">
        <f t="shared" si="8"/>
        <v>#DIV/0!</v>
      </c>
    </row>
    <row r="182" spans="1:13" ht="12.75">
      <c r="A182" s="109"/>
      <c r="B182" s="34">
        <v>157</v>
      </c>
      <c r="C182" s="6" t="s">
        <v>713</v>
      </c>
      <c r="D182" s="6" t="s">
        <v>714</v>
      </c>
      <c r="E182" s="35" t="s">
        <v>546</v>
      </c>
      <c r="F182" s="6" t="s">
        <v>243</v>
      </c>
      <c r="G182" s="34"/>
      <c r="H182" s="8"/>
      <c r="I182" s="53"/>
      <c r="J182" s="28">
        <v>200</v>
      </c>
      <c r="K182" s="55" t="e">
        <f t="shared" si="6"/>
        <v>#DIV/0!</v>
      </c>
      <c r="L182" s="54" t="e">
        <f t="shared" si="7"/>
        <v>#DIV/0!</v>
      </c>
      <c r="M182" s="54" t="e">
        <f t="shared" si="8"/>
        <v>#DIV/0!</v>
      </c>
    </row>
    <row r="183" spans="1:13" ht="12.75">
      <c r="A183" s="109">
        <v>1</v>
      </c>
      <c r="B183" s="34">
        <v>158</v>
      </c>
      <c r="C183" s="6" t="s">
        <v>715</v>
      </c>
      <c r="D183" s="6" t="s">
        <v>716</v>
      </c>
      <c r="E183" s="6" t="s">
        <v>15</v>
      </c>
      <c r="F183" s="6" t="s">
        <v>24</v>
      </c>
      <c r="G183" s="34"/>
      <c r="H183" s="8"/>
      <c r="I183" s="53"/>
      <c r="J183" s="28">
        <v>200</v>
      </c>
      <c r="K183" s="55" t="e">
        <f t="shared" si="6"/>
        <v>#DIV/0!</v>
      </c>
      <c r="L183" s="54" t="e">
        <f t="shared" si="7"/>
        <v>#DIV/0!</v>
      </c>
      <c r="M183" s="54" t="e">
        <f t="shared" si="8"/>
        <v>#DIV/0!</v>
      </c>
    </row>
    <row r="184" spans="1:13" ht="12.75" customHeight="1">
      <c r="A184" s="109"/>
      <c r="B184" s="35">
        <v>159</v>
      </c>
      <c r="C184" s="37" t="s">
        <v>432</v>
      </c>
      <c r="D184" s="37" t="s">
        <v>433</v>
      </c>
      <c r="E184" s="37" t="s">
        <v>15</v>
      </c>
      <c r="F184" s="37" t="s">
        <v>222</v>
      </c>
      <c r="G184" s="34"/>
      <c r="H184" s="8"/>
      <c r="I184" s="53"/>
      <c r="J184" s="28">
        <v>150</v>
      </c>
      <c r="K184" s="55" t="e">
        <f t="shared" si="6"/>
        <v>#DIV/0!</v>
      </c>
      <c r="L184" s="54" t="e">
        <f t="shared" si="7"/>
        <v>#DIV/0!</v>
      </c>
      <c r="M184" s="54" t="e">
        <f t="shared" si="8"/>
        <v>#DIV/0!</v>
      </c>
    </row>
    <row r="185" spans="1:13" ht="38.25">
      <c r="A185" s="109"/>
      <c r="B185" s="34">
        <v>160</v>
      </c>
      <c r="C185" s="6" t="s">
        <v>434</v>
      </c>
      <c r="D185" s="6" t="s">
        <v>435</v>
      </c>
      <c r="E185" s="6" t="s">
        <v>211</v>
      </c>
      <c r="F185" s="6" t="s">
        <v>436</v>
      </c>
      <c r="G185" s="34"/>
      <c r="H185" s="8"/>
      <c r="I185" s="53"/>
      <c r="J185" s="28">
        <v>20</v>
      </c>
      <c r="K185" s="55" t="e">
        <f t="shared" si="6"/>
        <v>#DIV/0!</v>
      </c>
      <c r="L185" s="54" t="e">
        <f t="shared" si="7"/>
        <v>#DIV/0!</v>
      </c>
      <c r="M185" s="54" t="e">
        <f t="shared" si="8"/>
        <v>#DIV/0!</v>
      </c>
    </row>
    <row r="186" spans="1:13" ht="12.75" customHeight="1">
      <c r="A186" s="109"/>
      <c r="B186" s="35">
        <v>161</v>
      </c>
      <c r="C186" s="37" t="s">
        <v>440</v>
      </c>
      <c r="D186" s="37" t="s">
        <v>441</v>
      </c>
      <c r="E186" s="37" t="s">
        <v>211</v>
      </c>
      <c r="F186" s="37" t="s">
        <v>442</v>
      </c>
      <c r="G186" s="35"/>
      <c r="H186" s="8"/>
      <c r="I186" s="53"/>
      <c r="J186" s="28">
        <v>50</v>
      </c>
      <c r="K186" s="55" t="e">
        <f t="shared" si="6"/>
        <v>#DIV/0!</v>
      </c>
      <c r="L186" s="54" t="e">
        <f t="shared" si="7"/>
        <v>#DIV/0!</v>
      </c>
      <c r="M186" s="54" t="e">
        <f t="shared" si="8"/>
        <v>#DIV/0!</v>
      </c>
    </row>
    <row r="187" spans="1:13" ht="25.5">
      <c r="A187" s="109"/>
      <c r="B187" s="35">
        <v>162</v>
      </c>
      <c r="C187" s="35" t="s">
        <v>587</v>
      </c>
      <c r="D187" s="37" t="s">
        <v>588</v>
      </c>
      <c r="E187" s="6" t="s">
        <v>207</v>
      </c>
      <c r="F187" s="35" t="s">
        <v>589</v>
      </c>
      <c r="G187" s="35"/>
      <c r="H187" s="8"/>
      <c r="I187" s="53"/>
      <c r="J187" s="28">
        <v>2000</v>
      </c>
      <c r="K187" s="55" t="e">
        <f t="shared" si="6"/>
        <v>#DIV/0!</v>
      </c>
      <c r="L187" s="54" t="e">
        <f t="shared" si="7"/>
        <v>#DIV/0!</v>
      </c>
      <c r="M187" s="54" t="e">
        <f t="shared" si="8"/>
        <v>#DIV/0!</v>
      </c>
    </row>
    <row r="188" spans="1:13" ht="12.75" customHeight="1">
      <c r="A188" s="109"/>
      <c r="B188" s="35">
        <v>163</v>
      </c>
      <c r="C188" s="37" t="s">
        <v>437</v>
      </c>
      <c r="D188" s="37" t="s">
        <v>438</v>
      </c>
      <c r="E188" s="37" t="s">
        <v>15</v>
      </c>
      <c r="F188" s="37" t="s">
        <v>439</v>
      </c>
      <c r="G188" s="34"/>
      <c r="H188" s="8"/>
      <c r="I188" s="53"/>
      <c r="J188" s="28">
        <v>300</v>
      </c>
      <c r="K188" s="55" t="e">
        <f t="shared" si="6"/>
        <v>#DIV/0!</v>
      </c>
      <c r="L188" s="54" t="e">
        <f t="shared" si="7"/>
        <v>#DIV/0!</v>
      </c>
      <c r="M188" s="54" t="e">
        <f t="shared" si="8"/>
        <v>#DIV/0!</v>
      </c>
    </row>
    <row r="189" spans="1:13" ht="12.75" customHeight="1">
      <c r="A189" s="109"/>
      <c r="B189" s="35">
        <v>164</v>
      </c>
      <c r="C189" s="37" t="s">
        <v>223</v>
      </c>
      <c r="D189" s="37" t="s">
        <v>224</v>
      </c>
      <c r="E189" s="37" t="s">
        <v>225</v>
      </c>
      <c r="F189" s="37" t="s">
        <v>226</v>
      </c>
      <c r="G189" s="35"/>
      <c r="H189" s="8"/>
      <c r="I189" s="53"/>
      <c r="J189" s="28">
        <v>20</v>
      </c>
      <c r="K189" s="55" t="e">
        <f t="shared" si="6"/>
        <v>#DIV/0!</v>
      </c>
      <c r="L189" s="54" t="e">
        <f t="shared" si="7"/>
        <v>#DIV/0!</v>
      </c>
      <c r="M189" s="54" t="e">
        <f t="shared" si="8"/>
        <v>#DIV/0!</v>
      </c>
    </row>
    <row r="190" spans="1:13" ht="12.75" customHeight="1">
      <c r="A190" s="109"/>
      <c r="B190" s="35">
        <v>165</v>
      </c>
      <c r="C190" s="37" t="s">
        <v>443</v>
      </c>
      <c r="D190" s="37" t="s">
        <v>444</v>
      </c>
      <c r="E190" s="37" t="s">
        <v>27</v>
      </c>
      <c r="F190" s="37" t="s">
        <v>102</v>
      </c>
      <c r="G190" s="34"/>
      <c r="H190" s="8"/>
      <c r="I190" s="53"/>
      <c r="J190" s="28">
        <v>180</v>
      </c>
      <c r="K190" s="55" t="e">
        <f t="shared" si="6"/>
        <v>#DIV/0!</v>
      </c>
      <c r="L190" s="54" t="e">
        <f t="shared" si="7"/>
        <v>#DIV/0!</v>
      </c>
      <c r="M190" s="54" t="e">
        <f t="shared" si="8"/>
        <v>#DIV/0!</v>
      </c>
    </row>
    <row r="191" spans="1:13" ht="12.75" customHeight="1">
      <c r="A191" s="109"/>
      <c r="B191" s="35">
        <v>166</v>
      </c>
      <c r="C191" s="37" t="s">
        <v>445</v>
      </c>
      <c r="D191" s="37" t="s">
        <v>446</v>
      </c>
      <c r="E191" s="37" t="s">
        <v>15</v>
      </c>
      <c r="F191" s="37" t="s">
        <v>447</v>
      </c>
      <c r="G191" s="34"/>
      <c r="H191" s="8"/>
      <c r="I191" s="53"/>
      <c r="J191" s="28">
        <v>60</v>
      </c>
      <c r="K191" s="55" t="e">
        <f t="shared" si="6"/>
        <v>#DIV/0!</v>
      </c>
      <c r="L191" s="54" t="e">
        <f t="shared" si="7"/>
        <v>#DIV/0!</v>
      </c>
      <c r="M191" s="54" t="e">
        <f t="shared" si="8"/>
        <v>#DIV/0!</v>
      </c>
    </row>
    <row r="192" spans="1:13" ht="12.75" customHeight="1">
      <c r="A192" s="109"/>
      <c r="B192" s="35">
        <v>167</v>
      </c>
      <c r="C192" s="37" t="s">
        <v>448</v>
      </c>
      <c r="D192" s="37" t="s">
        <v>449</v>
      </c>
      <c r="E192" s="37" t="s">
        <v>211</v>
      </c>
      <c r="F192" s="37" t="s">
        <v>450</v>
      </c>
      <c r="G192" s="34"/>
      <c r="H192" s="8"/>
      <c r="I192" s="53"/>
      <c r="J192" s="28">
        <v>800</v>
      </c>
      <c r="K192" s="55" t="e">
        <f t="shared" si="6"/>
        <v>#DIV/0!</v>
      </c>
      <c r="L192" s="54" t="e">
        <f t="shared" si="7"/>
        <v>#DIV/0!</v>
      </c>
      <c r="M192" s="54" t="e">
        <f t="shared" si="8"/>
        <v>#DIV/0!</v>
      </c>
    </row>
    <row r="193" spans="1:13" ht="12.75" customHeight="1">
      <c r="A193" s="109"/>
      <c r="B193" s="35">
        <v>168</v>
      </c>
      <c r="C193" s="37" t="s">
        <v>451</v>
      </c>
      <c r="D193" s="37" t="s">
        <v>452</v>
      </c>
      <c r="E193" s="37" t="s">
        <v>211</v>
      </c>
      <c r="F193" s="37" t="s">
        <v>453</v>
      </c>
      <c r="G193" s="34"/>
      <c r="H193" s="8"/>
      <c r="I193" s="53"/>
      <c r="J193" s="28">
        <v>800</v>
      </c>
      <c r="K193" s="55" t="e">
        <f t="shared" si="6"/>
        <v>#DIV/0!</v>
      </c>
      <c r="L193" s="54" t="e">
        <f t="shared" si="7"/>
        <v>#DIV/0!</v>
      </c>
      <c r="M193" s="54" t="e">
        <f t="shared" si="8"/>
        <v>#DIV/0!</v>
      </c>
    </row>
    <row r="194" spans="1:13" ht="12.75" customHeight="1">
      <c r="A194" s="109"/>
      <c r="B194" s="35">
        <v>169</v>
      </c>
      <c r="C194" s="6" t="s">
        <v>182</v>
      </c>
      <c r="D194" s="6" t="s">
        <v>183</v>
      </c>
      <c r="E194" s="6" t="s">
        <v>211</v>
      </c>
      <c r="F194" s="6" t="s">
        <v>227</v>
      </c>
      <c r="G194" s="35"/>
      <c r="H194" s="8"/>
      <c r="I194" s="53"/>
      <c r="J194" s="28">
        <v>100</v>
      </c>
      <c r="K194" s="55" t="e">
        <f t="shared" si="6"/>
        <v>#DIV/0!</v>
      </c>
      <c r="L194" s="54" t="e">
        <f t="shared" si="7"/>
        <v>#DIV/0!</v>
      </c>
      <c r="M194" s="54" t="e">
        <f t="shared" si="8"/>
        <v>#DIV/0!</v>
      </c>
    </row>
    <row r="195" spans="1:13" ht="12.75" customHeight="1">
      <c r="A195" s="109"/>
      <c r="B195" s="34">
        <v>170</v>
      </c>
      <c r="C195" s="6" t="s">
        <v>454</v>
      </c>
      <c r="D195" s="6" t="s">
        <v>455</v>
      </c>
      <c r="E195" s="6" t="s">
        <v>15</v>
      </c>
      <c r="F195" s="6" t="s">
        <v>222</v>
      </c>
      <c r="G195" s="34"/>
      <c r="H195" s="8"/>
      <c r="I195" s="53"/>
      <c r="J195" s="28">
        <v>50</v>
      </c>
      <c r="K195" s="55" t="e">
        <f t="shared" si="6"/>
        <v>#DIV/0!</v>
      </c>
      <c r="L195" s="54" t="e">
        <f t="shared" si="7"/>
        <v>#DIV/0!</v>
      </c>
      <c r="M195" s="54" t="e">
        <f t="shared" si="8"/>
        <v>#DIV/0!</v>
      </c>
    </row>
    <row r="196" spans="1:13" ht="12.75" customHeight="1">
      <c r="A196" s="109"/>
      <c r="B196" s="35">
        <v>171</v>
      </c>
      <c r="C196" s="6" t="s">
        <v>228</v>
      </c>
      <c r="D196" s="6" t="s">
        <v>229</v>
      </c>
      <c r="E196" s="6" t="s">
        <v>207</v>
      </c>
      <c r="F196" s="6" t="s">
        <v>230</v>
      </c>
      <c r="G196" s="35"/>
      <c r="H196" s="8"/>
      <c r="I196" s="53"/>
      <c r="J196" s="28">
        <v>30</v>
      </c>
      <c r="K196" s="55" t="e">
        <f t="shared" si="6"/>
        <v>#DIV/0!</v>
      </c>
      <c r="L196" s="54" t="e">
        <f t="shared" si="7"/>
        <v>#DIV/0!</v>
      </c>
      <c r="M196" s="54" t="e">
        <f t="shared" si="8"/>
        <v>#DIV/0!</v>
      </c>
    </row>
    <row r="197" spans="1:13" ht="12.75" customHeight="1">
      <c r="A197" s="109"/>
      <c r="B197" s="35">
        <v>172</v>
      </c>
      <c r="C197" s="6" t="s">
        <v>231</v>
      </c>
      <c r="D197" s="6" t="s">
        <v>232</v>
      </c>
      <c r="E197" s="6" t="s">
        <v>211</v>
      </c>
      <c r="F197" s="6" t="s">
        <v>233</v>
      </c>
      <c r="G197" s="35"/>
      <c r="H197" s="8"/>
      <c r="I197" s="53"/>
      <c r="J197" s="28">
        <v>50</v>
      </c>
      <c r="K197" s="55" t="e">
        <f t="shared" si="6"/>
        <v>#DIV/0!</v>
      </c>
      <c r="L197" s="54" t="e">
        <f t="shared" si="7"/>
        <v>#DIV/0!</v>
      </c>
      <c r="M197" s="54" t="e">
        <f t="shared" si="8"/>
        <v>#DIV/0!</v>
      </c>
    </row>
    <row r="198" spans="1:13" ht="12.75" customHeight="1">
      <c r="A198" s="109"/>
      <c r="B198" s="34">
        <v>173</v>
      </c>
      <c r="C198" s="6" t="s">
        <v>144</v>
      </c>
      <c r="D198" s="6" t="s">
        <v>145</v>
      </c>
      <c r="E198" s="6" t="s">
        <v>15</v>
      </c>
      <c r="F198" s="6" t="s">
        <v>362</v>
      </c>
      <c r="G198" s="34"/>
      <c r="H198" s="8"/>
      <c r="I198" s="53"/>
      <c r="J198" s="28">
        <v>4000</v>
      </c>
      <c r="K198" s="55" t="e">
        <f t="shared" si="6"/>
        <v>#DIV/0!</v>
      </c>
      <c r="L198" s="54" t="e">
        <f t="shared" si="7"/>
        <v>#DIV/0!</v>
      </c>
      <c r="M198" s="54" t="e">
        <f t="shared" si="8"/>
        <v>#DIV/0!</v>
      </c>
    </row>
    <row r="199" spans="1:13" ht="12.75" customHeight="1">
      <c r="A199" s="109"/>
      <c r="B199" s="35">
        <v>174</v>
      </c>
      <c r="C199" s="35" t="s">
        <v>585</v>
      </c>
      <c r="D199" s="35" t="s">
        <v>586</v>
      </c>
      <c r="E199" s="6" t="s">
        <v>207</v>
      </c>
      <c r="F199" s="35" t="s">
        <v>372</v>
      </c>
      <c r="G199" s="35"/>
      <c r="H199" s="8"/>
      <c r="I199" s="53"/>
      <c r="J199" s="28">
        <v>150</v>
      </c>
      <c r="K199" s="55" t="e">
        <f t="shared" si="6"/>
        <v>#DIV/0!</v>
      </c>
      <c r="L199" s="54" t="e">
        <f t="shared" si="7"/>
        <v>#DIV/0!</v>
      </c>
      <c r="M199" s="54" t="e">
        <f t="shared" si="8"/>
        <v>#DIV/0!</v>
      </c>
    </row>
    <row r="200" spans="1:13" ht="12.75" customHeight="1">
      <c r="A200" s="109"/>
      <c r="B200" s="35">
        <v>175</v>
      </c>
      <c r="C200" s="6" t="s">
        <v>234</v>
      </c>
      <c r="D200" s="6" t="s">
        <v>235</v>
      </c>
      <c r="E200" s="6" t="s">
        <v>211</v>
      </c>
      <c r="F200" s="6" t="s">
        <v>236</v>
      </c>
      <c r="G200" s="35"/>
      <c r="H200" s="8"/>
      <c r="I200" s="53"/>
      <c r="J200" s="28">
        <v>100</v>
      </c>
      <c r="K200" s="55" t="e">
        <f t="shared" si="6"/>
        <v>#DIV/0!</v>
      </c>
      <c r="L200" s="54" t="e">
        <f t="shared" si="7"/>
        <v>#DIV/0!</v>
      </c>
      <c r="M200" s="54" t="e">
        <f t="shared" si="8"/>
        <v>#DIV/0!</v>
      </c>
    </row>
    <row r="201" spans="1:13" ht="12.75" customHeight="1">
      <c r="A201" s="109"/>
      <c r="B201" s="34">
        <v>176</v>
      </c>
      <c r="C201" s="6" t="s">
        <v>456</v>
      </c>
      <c r="D201" s="6" t="s">
        <v>457</v>
      </c>
      <c r="E201" s="6" t="s">
        <v>15</v>
      </c>
      <c r="F201" s="6" t="s">
        <v>458</v>
      </c>
      <c r="G201" s="34"/>
      <c r="H201" s="8"/>
      <c r="I201" s="53"/>
      <c r="J201" s="28">
        <v>100</v>
      </c>
      <c r="K201" s="55" t="e">
        <f t="shared" si="6"/>
        <v>#DIV/0!</v>
      </c>
      <c r="L201" s="54" t="e">
        <f t="shared" si="7"/>
        <v>#DIV/0!</v>
      </c>
      <c r="M201" s="54" t="e">
        <f t="shared" si="8"/>
        <v>#DIV/0!</v>
      </c>
    </row>
    <row r="202" spans="1:13" ht="12.75" customHeight="1">
      <c r="A202" s="109"/>
      <c r="B202" s="34">
        <v>177</v>
      </c>
      <c r="C202" s="6" t="s">
        <v>459</v>
      </c>
      <c r="D202" s="6" t="s">
        <v>460</v>
      </c>
      <c r="E202" s="6" t="s">
        <v>15</v>
      </c>
      <c r="F202" s="6" t="s">
        <v>461</v>
      </c>
      <c r="G202" s="34"/>
      <c r="H202" s="8"/>
      <c r="I202" s="53"/>
      <c r="J202" s="28">
        <v>200</v>
      </c>
      <c r="K202" s="55" t="e">
        <f t="shared" si="6"/>
        <v>#DIV/0!</v>
      </c>
      <c r="L202" s="54" t="e">
        <f t="shared" si="7"/>
        <v>#DIV/0!</v>
      </c>
      <c r="M202" s="54" t="e">
        <f t="shared" si="8"/>
        <v>#DIV/0!</v>
      </c>
    </row>
    <row r="203" spans="1:13" ht="12.75" customHeight="1">
      <c r="A203" s="109"/>
      <c r="B203" s="35">
        <v>178</v>
      </c>
      <c r="C203" s="6" t="s">
        <v>237</v>
      </c>
      <c r="D203" s="6" t="s">
        <v>238</v>
      </c>
      <c r="E203" s="6" t="s">
        <v>211</v>
      </c>
      <c r="F203" s="6" t="s">
        <v>239</v>
      </c>
      <c r="G203" s="35"/>
      <c r="H203" s="8"/>
      <c r="I203" s="53"/>
      <c r="J203" s="28">
        <v>50</v>
      </c>
      <c r="K203" s="55" t="e">
        <f t="shared" si="6"/>
        <v>#DIV/0!</v>
      </c>
      <c r="L203" s="54" t="e">
        <f t="shared" si="7"/>
        <v>#DIV/0!</v>
      </c>
      <c r="M203" s="54" t="e">
        <f t="shared" si="8"/>
        <v>#DIV/0!</v>
      </c>
    </row>
    <row r="204" spans="1:13" ht="12.75" customHeight="1">
      <c r="A204" s="109"/>
      <c r="B204" s="34">
        <v>179</v>
      </c>
      <c r="C204" s="6" t="s">
        <v>237</v>
      </c>
      <c r="D204" s="6" t="s">
        <v>238</v>
      </c>
      <c r="E204" s="6" t="s">
        <v>15</v>
      </c>
      <c r="F204" s="6" t="s">
        <v>397</v>
      </c>
      <c r="G204" s="34"/>
      <c r="H204" s="8"/>
      <c r="I204" s="53"/>
      <c r="J204" s="28">
        <v>100</v>
      </c>
      <c r="K204" s="55" t="e">
        <f t="shared" si="6"/>
        <v>#DIV/0!</v>
      </c>
      <c r="L204" s="54" t="e">
        <f t="shared" si="7"/>
        <v>#DIV/0!</v>
      </c>
      <c r="M204" s="54" t="e">
        <f t="shared" si="8"/>
        <v>#DIV/0!</v>
      </c>
    </row>
    <row r="205" spans="1:13" ht="12.75" customHeight="1">
      <c r="A205" s="109"/>
      <c r="B205" s="35">
        <v>180</v>
      </c>
      <c r="C205" s="6" t="s">
        <v>151</v>
      </c>
      <c r="D205" s="6" t="s">
        <v>152</v>
      </c>
      <c r="E205" s="6" t="s">
        <v>13</v>
      </c>
      <c r="F205" s="6" t="s">
        <v>240</v>
      </c>
      <c r="G205" s="35"/>
      <c r="H205" s="8"/>
      <c r="I205" s="53"/>
      <c r="J205" s="28">
        <v>300</v>
      </c>
      <c r="K205" s="55" t="e">
        <f t="shared" si="6"/>
        <v>#DIV/0!</v>
      </c>
      <c r="L205" s="54" t="e">
        <f t="shared" si="7"/>
        <v>#DIV/0!</v>
      </c>
      <c r="M205" s="54" t="e">
        <f t="shared" si="8"/>
        <v>#DIV/0!</v>
      </c>
    </row>
    <row r="206" spans="1:13" ht="12.75" customHeight="1">
      <c r="A206" s="109"/>
      <c r="B206" s="34">
        <v>181</v>
      </c>
      <c r="C206" s="6" t="s">
        <v>462</v>
      </c>
      <c r="D206" s="6" t="s">
        <v>423</v>
      </c>
      <c r="E206" s="6" t="s">
        <v>463</v>
      </c>
      <c r="F206" s="34"/>
      <c r="G206" s="34"/>
      <c r="H206" s="8"/>
      <c r="I206" s="53"/>
      <c r="J206" s="28">
        <v>15</v>
      </c>
      <c r="K206" s="55" t="e">
        <f t="shared" si="6"/>
        <v>#DIV/0!</v>
      </c>
      <c r="L206" s="54" t="e">
        <f t="shared" si="7"/>
        <v>#DIV/0!</v>
      </c>
      <c r="M206" s="54" t="e">
        <f t="shared" si="8"/>
        <v>#DIV/0!</v>
      </c>
    </row>
    <row r="207" spans="1:13" ht="12.75" customHeight="1">
      <c r="A207" s="109"/>
      <c r="B207" s="35">
        <v>182</v>
      </c>
      <c r="C207" s="6" t="s">
        <v>162</v>
      </c>
      <c r="D207" s="6" t="s">
        <v>163</v>
      </c>
      <c r="E207" s="6" t="s">
        <v>15</v>
      </c>
      <c r="F207" s="6" t="s">
        <v>195</v>
      </c>
      <c r="G207" s="35"/>
      <c r="H207" s="8"/>
      <c r="I207" s="53"/>
      <c r="J207" s="28">
        <v>4000</v>
      </c>
      <c r="K207" s="55" t="e">
        <f t="shared" si="6"/>
        <v>#DIV/0!</v>
      </c>
      <c r="L207" s="54" t="e">
        <f t="shared" si="7"/>
        <v>#DIV/0!</v>
      </c>
      <c r="M207" s="54" t="e">
        <f t="shared" si="8"/>
        <v>#DIV/0!</v>
      </c>
    </row>
    <row r="208" spans="1:13" ht="12.75" customHeight="1">
      <c r="A208" s="109"/>
      <c r="B208" s="35">
        <v>183</v>
      </c>
      <c r="C208" s="6" t="s">
        <v>241</v>
      </c>
      <c r="D208" s="6" t="s">
        <v>242</v>
      </c>
      <c r="E208" s="6" t="s">
        <v>15</v>
      </c>
      <c r="F208" s="6" t="s">
        <v>243</v>
      </c>
      <c r="G208" s="35"/>
      <c r="H208" s="8"/>
      <c r="I208" s="53"/>
      <c r="J208" s="28">
        <v>9000</v>
      </c>
      <c r="K208" s="55" t="e">
        <f t="shared" si="6"/>
        <v>#DIV/0!</v>
      </c>
      <c r="L208" s="54" t="e">
        <f t="shared" si="7"/>
        <v>#DIV/0!</v>
      </c>
      <c r="M208" s="54" t="e">
        <f t="shared" si="8"/>
        <v>#DIV/0!</v>
      </c>
    </row>
    <row r="209" spans="1:13" ht="12.75" customHeight="1">
      <c r="A209" s="109"/>
      <c r="B209" s="35">
        <v>184</v>
      </c>
      <c r="C209" s="6" t="s">
        <v>244</v>
      </c>
      <c r="D209" s="6" t="s">
        <v>245</v>
      </c>
      <c r="E209" s="6" t="s">
        <v>211</v>
      </c>
      <c r="F209" s="6" t="s">
        <v>246</v>
      </c>
      <c r="G209" s="35"/>
      <c r="H209" s="8"/>
      <c r="I209" s="53"/>
      <c r="J209" s="28">
        <v>100</v>
      </c>
      <c r="K209" s="55" t="e">
        <f t="shared" si="6"/>
        <v>#DIV/0!</v>
      </c>
      <c r="L209" s="54" t="e">
        <f t="shared" si="7"/>
        <v>#DIV/0!</v>
      </c>
      <c r="M209" s="54" t="e">
        <f t="shared" si="8"/>
        <v>#DIV/0!</v>
      </c>
    </row>
    <row r="210" spans="1:13" ht="12.75" customHeight="1">
      <c r="A210" s="109"/>
      <c r="B210" s="35">
        <v>185</v>
      </c>
      <c r="C210" s="37" t="s">
        <v>247</v>
      </c>
      <c r="D210" s="37" t="s">
        <v>248</v>
      </c>
      <c r="E210" s="37" t="s">
        <v>15</v>
      </c>
      <c r="F210" s="37" t="s">
        <v>24</v>
      </c>
      <c r="G210" s="35"/>
      <c r="H210" s="8"/>
      <c r="I210" s="53"/>
      <c r="J210" s="28">
        <v>30</v>
      </c>
      <c r="K210" s="55" t="e">
        <f t="shared" si="6"/>
        <v>#DIV/0!</v>
      </c>
      <c r="L210" s="54" t="e">
        <f t="shared" si="7"/>
        <v>#DIV/0!</v>
      </c>
      <c r="M210" s="54" t="e">
        <f t="shared" si="8"/>
        <v>#DIV/0!</v>
      </c>
    </row>
    <row r="211" spans="1:13" ht="25.5">
      <c r="A211" s="109"/>
      <c r="B211" s="34">
        <v>186</v>
      </c>
      <c r="C211" s="6" t="s">
        <v>464</v>
      </c>
      <c r="D211" s="6" t="s">
        <v>465</v>
      </c>
      <c r="E211" s="6" t="s">
        <v>15</v>
      </c>
      <c r="F211" s="6" t="s">
        <v>222</v>
      </c>
      <c r="G211" s="34"/>
      <c r="H211" s="8"/>
      <c r="I211" s="53"/>
      <c r="J211" s="28">
        <v>280</v>
      </c>
      <c r="K211" s="55" t="e">
        <f t="shared" si="6"/>
        <v>#DIV/0!</v>
      </c>
      <c r="L211" s="54" t="e">
        <f t="shared" si="7"/>
        <v>#DIV/0!</v>
      </c>
      <c r="M211" s="54" t="e">
        <f t="shared" si="8"/>
        <v>#DIV/0!</v>
      </c>
    </row>
    <row r="212" spans="1:13" ht="25.5">
      <c r="A212" s="109"/>
      <c r="B212" s="35">
        <v>187</v>
      </c>
      <c r="C212" s="6" t="s">
        <v>249</v>
      </c>
      <c r="D212" s="6" t="s">
        <v>250</v>
      </c>
      <c r="E212" s="6" t="s">
        <v>251</v>
      </c>
      <c r="F212" s="6" t="s">
        <v>252</v>
      </c>
      <c r="G212" s="35"/>
      <c r="H212" s="8"/>
      <c r="I212" s="53"/>
      <c r="J212" s="28">
        <v>3000</v>
      </c>
      <c r="K212" s="55" t="e">
        <f t="shared" si="6"/>
        <v>#DIV/0!</v>
      </c>
      <c r="L212" s="54" t="e">
        <f t="shared" si="7"/>
        <v>#DIV/0!</v>
      </c>
      <c r="M212" s="54" t="e">
        <f t="shared" si="8"/>
        <v>#DIV/0!</v>
      </c>
    </row>
    <row r="213" spans="1:13" ht="12.75" customHeight="1">
      <c r="A213" s="109"/>
      <c r="B213" s="35">
        <v>188</v>
      </c>
      <c r="C213" s="6" t="s">
        <v>253</v>
      </c>
      <c r="D213" s="6" t="s">
        <v>250</v>
      </c>
      <c r="E213" s="6" t="s">
        <v>254</v>
      </c>
      <c r="F213" s="6" t="s">
        <v>67</v>
      </c>
      <c r="G213" s="35"/>
      <c r="H213" s="8"/>
      <c r="I213" s="53"/>
      <c r="J213" s="28">
        <v>5000</v>
      </c>
      <c r="K213" s="55" t="e">
        <f t="shared" si="6"/>
        <v>#DIV/0!</v>
      </c>
      <c r="L213" s="54" t="e">
        <f t="shared" si="7"/>
        <v>#DIV/0!</v>
      </c>
      <c r="M213" s="54" t="e">
        <f t="shared" si="8"/>
        <v>#DIV/0!</v>
      </c>
    </row>
    <row r="214" spans="1:13" ht="12.75" customHeight="1">
      <c r="A214" s="109"/>
      <c r="B214" s="35">
        <v>189</v>
      </c>
      <c r="C214" s="37" t="s">
        <v>466</v>
      </c>
      <c r="D214" s="37" t="s">
        <v>467</v>
      </c>
      <c r="E214" s="37" t="s">
        <v>211</v>
      </c>
      <c r="F214" s="37" t="s">
        <v>468</v>
      </c>
      <c r="G214" s="34"/>
      <c r="H214" s="8"/>
      <c r="I214" s="53"/>
      <c r="J214" s="28">
        <v>3000</v>
      </c>
      <c r="K214" s="55" t="e">
        <f t="shared" si="6"/>
        <v>#DIV/0!</v>
      </c>
      <c r="L214" s="54" t="e">
        <f t="shared" si="7"/>
        <v>#DIV/0!</v>
      </c>
      <c r="M214" s="54" t="e">
        <f t="shared" si="8"/>
        <v>#DIV/0!</v>
      </c>
    </row>
    <row r="215" spans="1:13" ht="12.75" customHeight="1">
      <c r="A215" s="109"/>
      <c r="B215" s="35">
        <v>190</v>
      </c>
      <c r="C215" s="37" t="s">
        <v>469</v>
      </c>
      <c r="D215" s="37" t="s">
        <v>470</v>
      </c>
      <c r="E215" s="37" t="s">
        <v>211</v>
      </c>
      <c r="F215" s="37" t="s">
        <v>471</v>
      </c>
      <c r="G215" s="34"/>
      <c r="H215" s="8"/>
      <c r="I215" s="53"/>
      <c r="J215" s="28">
        <v>200</v>
      </c>
      <c r="K215" s="55" t="e">
        <f t="shared" si="6"/>
        <v>#DIV/0!</v>
      </c>
      <c r="L215" s="54" t="e">
        <f t="shared" si="7"/>
        <v>#DIV/0!</v>
      </c>
      <c r="M215" s="54" t="e">
        <f t="shared" si="8"/>
        <v>#DIV/0!</v>
      </c>
    </row>
    <row r="216" spans="1:13" ht="12.75" customHeight="1">
      <c r="A216" s="109"/>
      <c r="B216" s="35">
        <v>191</v>
      </c>
      <c r="C216" s="6" t="s">
        <v>255</v>
      </c>
      <c r="D216" s="6" t="s">
        <v>256</v>
      </c>
      <c r="E216" s="6" t="s">
        <v>211</v>
      </c>
      <c r="F216" s="6" t="s">
        <v>257</v>
      </c>
      <c r="G216" s="35"/>
      <c r="H216" s="8"/>
      <c r="I216" s="53"/>
      <c r="J216" s="28">
        <v>50</v>
      </c>
      <c r="K216" s="55" t="e">
        <f t="shared" si="6"/>
        <v>#DIV/0!</v>
      </c>
      <c r="L216" s="54" t="e">
        <f t="shared" si="7"/>
        <v>#DIV/0!</v>
      </c>
      <c r="M216" s="54" t="e">
        <f t="shared" si="8"/>
        <v>#DIV/0!</v>
      </c>
    </row>
    <row r="217" spans="1:13" ht="25.5">
      <c r="A217" s="109"/>
      <c r="B217" s="35">
        <v>192</v>
      </c>
      <c r="C217" s="37" t="s">
        <v>258</v>
      </c>
      <c r="D217" s="37" t="s">
        <v>259</v>
      </c>
      <c r="E217" s="35"/>
      <c r="F217" s="37" t="s">
        <v>472</v>
      </c>
      <c r="G217" s="34"/>
      <c r="H217" s="8"/>
      <c r="I217" s="53"/>
      <c r="J217" s="28">
        <v>50</v>
      </c>
      <c r="K217" s="55" t="e">
        <f t="shared" si="6"/>
        <v>#DIV/0!</v>
      </c>
      <c r="L217" s="54" t="e">
        <f t="shared" si="7"/>
        <v>#DIV/0!</v>
      </c>
      <c r="M217" s="54" t="e">
        <f t="shared" si="8"/>
        <v>#DIV/0!</v>
      </c>
    </row>
    <row r="218" spans="1:13" ht="25.5">
      <c r="A218" s="109"/>
      <c r="B218" s="35">
        <v>193</v>
      </c>
      <c r="C218" s="6" t="s">
        <v>258</v>
      </c>
      <c r="D218" s="6" t="s">
        <v>259</v>
      </c>
      <c r="E218" s="35"/>
      <c r="F218" s="6" t="s">
        <v>260</v>
      </c>
      <c r="G218" s="35"/>
      <c r="H218" s="8"/>
      <c r="I218" s="53"/>
      <c r="J218" s="28">
        <v>200</v>
      </c>
      <c r="K218" s="55" t="e">
        <f t="shared" si="6"/>
        <v>#DIV/0!</v>
      </c>
      <c r="L218" s="54" t="e">
        <f t="shared" si="7"/>
        <v>#DIV/0!</v>
      </c>
      <c r="M218" s="54" t="e">
        <f t="shared" si="8"/>
        <v>#DIV/0!</v>
      </c>
    </row>
    <row r="219" spans="1:13" ht="12.75" customHeight="1">
      <c r="A219" s="109"/>
      <c r="B219" s="35">
        <v>194</v>
      </c>
      <c r="C219" s="37" t="s">
        <v>261</v>
      </c>
      <c r="D219" s="37" t="s">
        <v>262</v>
      </c>
      <c r="E219" s="35"/>
      <c r="F219" s="37" t="s">
        <v>263</v>
      </c>
      <c r="G219" s="35"/>
      <c r="H219" s="8"/>
      <c r="I219" s="53"/>
      <c r="J219" s="28">
        <v>40</v>
      </c>
      <c r="K219" s="55" t="e">
        <f aca="true" t="shared" si="9" ref="K219:K269">ROUND(I219/H219*J219,2)</f>
        <v>#DIV/0!</v>
      </c>
      <c r="L219" s="54" t="e">
        <f aca="true" t="shared" si="10" ref="L219:L269">ROUND(K219*1.2,2)</f>
        <v>#DIV/0!</v>
      </c>
      <c r="M219" s="54" t="e">
        <f aca="true" t="shared" si="11" ref="M219:M269">ROUND(K219*0.01,2)</f>
        <v>#DIV/0!</v>
      </c>
    </row>
    <row r="220" spans="1:13" ht="12.75" customHeight="1">
      <c r="A220" s="109">
        <v>1</v>
      </c>
      <c r="B220" s="35">
        <v>195</v>
      </c>
      <c r="C220" s="6" t="s">
        <v>264</v>
      </c>
      <c r="D220" s="6" t="s">
        <v>265</v>
      </c>
      <c r="E220" s="35"/>
      <c r="F220" s="6" t="s">
        <v>266</v>
      </c>
      <c r="G220" s="35"/>
      <c r="H220" s="8"/>
      <c r="I220" s="53"/>
      <c r="J220" s="28">
        <v>10</v>
      </c>
      <c r="K220" s="55" t="e">
        <f t="shared" si="9"/>
        <v>#DIV/0!</v>
      </c>
      <c r="L220" s="54" t="e">
        <f t="shared" si="10"/>
        <v>#DIV/0!</v>
      </c>
      <c r="M220" s="54" t="e">
        <f t="shared" si="11"/>
        <v>#DIV/0!</v>
      </c>
    </row>
    <row r="221" spans="1:13" ht="12.75" customHeight="1">
      <c r="A221" s="109"/>
      <c r="B221" s="34">
        <v>196</v>
      </c>
      <c r="C221" s="6" t="s">
        <v>473</v>
      </c>
      <c r="D221" s="6" t="s">
        <v>474</v>
      </c>
      <c r="E221" s="34"/>
      <c r="F221" s="6" t="s">
        <v>263</v>
      </c>
      <c r="G221" s="34"/>
      <c r="H221" s="8"/>
      <c r="I221" s="53"/>
      <c r="J221" s="28">
        <v>40</v>
      </c>
      <c r="K221" s="55" t="e">
        <f t="shared" si="9"/>
        <v>#DIV/0!</v>
      </c>
      <c r="L221" s="54" t="e">
        <f t="shared" si="10"/>
        <v>#DIV/0!</v>
      </c>
      <c r="M221" s="54" t="e">
        <f t="shared" si="11"/>
        <v>#DIV/0!</v>
      </c>
    </row>
    <row r="222" spans="1:13" ht="12.75" customHeight="1">
      <c r="A222" s="109"/>
      <c r="B222" s="34">
        <v>197</v>
      </c>
      <c r="C222" s="34"/>
      <c r="D222" s="6" t="s">
        <v>475</v>
      </c>
      <c r="E222" s="34"/>
      <c r="F222" s="6" t="s">
        <v>476</v>
      </c>
      <c r="G222" s="34"/>
      <c r="H222" s="8"/>
      <c r="I222" s="53"/>
      <c r="J222" s="28">
        <v>150</v>
      </c>
      <c r="K222" s="55" t="e">
        <f t="shared" si="9"/>
        <v>#DIV/0!</v>
      </c>
      <c r="L222" s="54" t="e">
        <f t="shared" si="10"/>
        <v>#DIV/0!</v>
      </c>
      <c r="M222" s="54" t="e">
        <f t="shared" si="11"/>
        <v>#DIV/0!</v>
      </c>
    </row>
    <row r="223" spans="1:13" ht="12.75" customHeight="1">
      <c r="A223" s="109"/>
      <c r="B223" s="34">
        <v>198</v>
      </c>
      <c r="C223" s="6" t="s">
        <v>477</v>
      </c>
      <c r="D223" s="6" t="s">
        <v>478</v>
      </c>
      <c r="E223" s="34"/>
      <c r="F223" s="6" t="s">
        <v>263</v>
      </c>
      <c r="G223" s="34"/>
      <c r="H223" s="8"/>
      <c r="I223" s="53"/>
      <c r="J223" s="28">
        <v>40</v>
      </c>
      <c r="K223" s="55" t="e">
        <f t="shared" si="9"/>
        <v>#DIV/0!</v>
      </c>
      <c r="L223" s="54" t="e">
        <f t="shared" si="10"/>
        <v>#DIV/0!</v>
      </c>
      <c r="M223" s="54" t="e">
        <f t="shared" si="11"/>
        <v>#DIV/0!</v>
      </c>
    </row>
    <row r="224" spans="1:13" ht="12.75" customHeight="1">
      <c r="A224" s="109"/>
      <c r="B224" s="35">
        <v>199</v>
      </c>
      <c r="C224" s="35" t="s">
        <v>576</v>
      </c>
      <c r="D224" s="35" t="s">
        <v>577</v>
      </c>
      <c r="E224" s="37" t="s">
        <v>15</v>
      </c>
      <c r="F224" s="35" t="s">
        <v>578</v>
      </c>
      <c r="G224" s="35"/>
      <c r="H224" s="8"/>
      <c r="I224" s="53"/>
      <c r="J224" s="28">
        <v>100</v>
      </c>
      <c r="K224" s="55" t="e">
        <f t="shared" si="9"/>
        <v>#DIV/0!</v>
      </c>
      <c r="L224" s="54" t="e">
        <f t="shared" si="10"/>
        <v>#DIV/0!</v>
      </c>
      <c r="M224" s="54" t="e">
        <f t="shared" si="11"/>
        <v>#DIV/0!</v>
      </c>
    </row>
    <row r="225" spans="1:13" ht="12.75" customHeight="1">
      <c r="A225" s="109"/>
      <c r="B225" s="35">
        <v>200</v>
      </c>
      <c r="C225" s="6" t="s">
        <v>267</v>
      </c>
      <c r="D225" s="6" t="s">
        <v>268</v>
      </c>
      <c r="E225" s="6" t="s">
        <v>207</v>
      </c>
      <c r="F225" s="6" t="s">
        <v>269</v>
      </c>
      <c r="G225" s="35"/>
      <c r="H225" s="8"/>
      <c r="I225" s="53"/>
      <c r="J225" s="28">
        <v>100</v>
      </c>
      <c r="K225" s="55" t="e">
        <f t="shared" si="9"/>
        <v>#DIV/0!</v>
      </c>
      <c r="L225" s="54" t="e">
        <f t="shared" si="10"/>
        <v>#DIV/0!</v>
      </c>
      <c r="M225" s="54" t="e">
        <f t="shared" si="11"/>
        <v>#DIV/0!</v>
      </c>
    </row>
    <row r="226" spans="1:13" ht="38.25">
      <c r="A226" s="109"/>
      <c r="B226" s="35">
        <v>201</v>
      </c>
      <c r="C226" s="6" t="s">
        <v>270</v>
      </c>
      <c r="D226" s="6" t="s">
        <v>271</v>
      </c>
      <c r="E226" s="6" t="s">
        <v>211</v>
      </c>
      <c r="F226" s="6" t="s">
        <v>272</v>
      </c>
      <c r="G226" s="35"/>
      <c r="H226" s="8"/>
      <c r="I226" s="53"/>
      <c r="J226" s="28">
        <v>200</v>
      </c>
      <c r="K226" s="55" t="e">
        <f t="shared" si="9"/>
        <v>#DIV/0!</v>
      </c>
      <c r="L226" s="54" t="e">
        <f t="shared" si="10"/>
        <v>#DIV/0!</v>
      </c>
      <c r="M226" s="54" t="e">
        <f t="shared" si="11"/>
        <v>#DIV/0!</v>
      </c>
    </row>
    <row r="227" spans="1:13" ht="25.5">
      <c r="A227" s="109"/>
      <c r="B227" s="35">
        <v>202</v>
      </c>
      <c r="C227" s="37" t="s">
        <v>273</v>
      </c>
      <c r="D227" s="37" t="s">
        <v>274</v>
      </c>
      <c r="E227" s="37" t="s">
        <v>13</v>
      </c>
      <c r="F227" s="37" t="s">
        <v>275</v>
      </c>
      <c r="G227" s="6"/>
      <c r="H227" s="8"/>
      <c r="I227" s="53"/>
      <c r="J227" s="6">
        <v>700</v>
      </c>
      <c r="K227" s="55" t="e">
        <f t="shared" si="9"/>
        <v>#DIV/0!</v>
      </c>
      <c r="L227" s="54" t="e">
        <f t="shared" si="10"/>
        <v>#DIV/0!</v>
      </c>
      <c r="M227" s="54" t="e">
        <f t="shared" si="11"/>
        <v>#DIV/0!</v>
      </c>
    </row>
    <row r="228" spans="1:13" ht="25.5">
      <c r="A228" s="109"/>
      <c r="B228" s="35">
        <v>203</v>
      </c>
      <c r="C228" s="37" t="s">
        <v>273</v>
      </c>
      <c r="D228" s="37" t="s">
        <v>274</v>
      </c>
      <c r="E228" s="37" t="s">
        <v>13</v>
      </c>
      <c r="F228" s="37" t="s">
        <v>276</v>
      </c>
      <c r="G228" s="35"/>
      <c r="H228" s="8"/>
      <c r="I228" s="53"/>
      <c r="J228" s="28">
        <v>50</v>
      </c>
      <c r="K228" s="55" t="e">
        <f t="shared" si="9"/>
        <v>#DIV/0!</v>
      </c>
      <c r="L228" s="54" t="e">
        <f t="shared" si="10"/>
        <v>#DIV/0!</v>
      </c>
      <c r="M228" s="54" t="e">
        <f t="shared" si="11"/>
        <v>#DIV/0!</v>
      </c>
    </row>
    <row r="229" spans="1:13" ht="12.75" customHeight="1">
      <c r="A229" s="109"/>
      <c r="B229" s="34">
        <v>204</v>
      </c>
      <c r="C229" s="37" t="s">
        <v>479</v>
      </c>
      <c r="D229" s="37" t="s">
        <v>480</v>
      </c>
      <c r="E229" s="37" t="s">
        <v>116</v>
      </c>
      <c r="F229" s="37" t="s">
        <v>373</v>
      </c>
      <c r="G229" s="6"/>
      <c r="H229" s="8"/>
      <c r="I229" s="53"/>
      <c r="J229" s="6">
        <v>6500</v>
      </c>
      <c r="K229" s="55" t="e">
        <f t="shared" si="9"/>
        <v>#DIV/0!</v>
      </c>
      <c r="L229" s="54" t="e">
        <f t="shared" si="10"/>
        <v>#DIV/0!</v>
      </c>
      <c r="M229" s="54" t="e">
        <f t="shared" si="11"/>
        <v>#DIV/0!</v>
      </c>
    </row>
    <row r="230" spans="1:13" ht="12.75" customHeight="1">
      <c r="A230" s="109"/>
      <c r="B230" s="34">
        <v>205</v>
      </c>
      <c r="C230" s="37" t="s">
        <v>494</v>
      </c>
      <c r="D230" s="37" t="s">
        <v>495</v>
      </c>
      <c r="E230" s="37" t="s">
        <v>15</v>
      </c>
      <c r="F230" s="37" t="s">
        <v>222</v>
      </c>
      <c r="G230" s="6"/>
      <c r="H230" s="8"/>
      <c r="I230" s="53"/>
      <c r="J230" s="6">
        <v>560</v>
      </c>
      <c r="K230" s="55" t="e">
        <f t="shared" si="9"/>
        <v>#DIV/0!</v>
      </c>
      <c r="L230" s="54" t="e">
        <f t="shared" si="10"/>
        <v>#DIV/0!</v>
      </c>
      <c r="M230" s="54" t="e">
        <f t="shared" si="11"/>
        <v>#DIV/0!</v>
      </c>
    </row>
    <row r="231" spans="1:13" ht="38.25">
      <c r="A231" s="109"/>
      <c r="B231" s="34">
        <v>206</v>
      </c>
      <c r="C231" s="37" t="s">
        <v>481</v>
      </c>
      <c r="D231" s="37" t="s">
        <v>482</v>
      </c>
      <c r="E231" s="37" t="s">
        <v>15</v>
      </c>
      <c r="F231" s="37" t="s">
        <v>483</v>
      </c>
      <c r="G231" s="34"/>
      <c r="H231" s="8"/>
      <c r="I231" s="53"/>
      <c r="J231" s="28">
        <v>84</v>
      </c>
      <c r="K231" s="55" t="e">
        <f t="shared" si="9"/>
        <v>#DIV/0!</v>
      </c>
      <c r="L231" s="54" t="e">
        <f t="shared" si="10"/>
        <v>#DIV/0!</v>
      </c>
      <c r="M231" s="54" t="e">
        <f t="shared" si="11"/>
        <v>#DIV/0!</v>
      </c>
    </row>
    <row r="232" spans="1:13" ht="12.75" customHeight="1">
      <c r="A232" s="109"/>
      <c r="B232" s="34">
        <v>207</v>
      </c>
      <c r="C232" s="35" t="s">
        <v>575</v>
      </c>
      <c r="D232" s="35" t="s">
        <v>574</v>
      </c>
      <c r="E232" s="6" t="s">
        <v>41</v>
      </c>
      <c r="F232" s="35" t="s">
        <v>24</v>
      </c>
      <c r="G232" s="35"/>
      <c r="H232" s="8"/>
      <c r="I232" s="53"/>
      <c r="J232" s="28">
        <v>100</v>
      </c>
      <c r="K232" s="55" t="e">
        <f t="shared" si="9"/>
        <v>#DIV/0!</v>
      </c>
      <c r="L232" s="54" t="e">
        <f t="shared" si="10"/>
        <v>#DIV/0!</v>
      </c>
      <c r="M232" s="54" t="e">
        <f t="shared" si="11"/>
        <v>#DIV/0!</v>
      </c>
    </row>
    <row r="233" spans="1:13" ht="12.75" customHeight="1">
      <c r="A233" s="109"/>
      <c r="B233" s="34">
        <v>208</v>
      </c>
      <c r="C233" s="37" t="s">
        <v>484</v>
      </c>
      <c r="D233" s="37" t="s">
        <v>485</v>
      </c>
      <c r="E233" s="37" t="s">
        <v>486</v>
      </c>
      <c r="F233" s="37" t="s">
        <v>487</v>
      </c>
      <c r="G233" s="6"/>
      <c r="H233" s="8"/>
      <c r="I233" s="53"/>
      <c r="J233" s="6">
        <v>30</v>
      </c>
      <c r="K233" s="55" t="e">
        <f t="shared" si="9"/>
        <v>#DIV/0!</v>
      </c>
      <c r="L233" s="54" t="e">
        <f t="shared" si="10"/>
        <v>#DIV/0!</v>
      </c>
      <c r="M233" s="54" t="e">
        <f t="shared" si="11"/>
        <v>#DIV/0!</v>
      </c>
    </row>
    <row r="234" spans="1:13" ht="12.75" customHeight="1">
      <c r="A234" s="109"/>
      <c r="B234" s="34">
        <v>209</v>
      </c>
      <c r="C234" s="37" t="s">
        <v>488</v>
      </c>
      <c r="D234" s="37" t="s">
        <v>489</v>
      </c>
      <c r="E234" s="37" t="s">
        <v>225</v>
      </c>
      <c r="F234" s="37" t="s">
        <v>490</v>
      </c>
      <c r="G234" s="34"/>
      <c r="H234" s="8"/>
      <c r="I234" s="53"/>
      <c r="J234" s="28">
        <v>30</v>
      </c>
      <c r="K234" s="55" t="e">
        <f t="shared" si="9"/>
        <v>#DIV/0!</v>
      </c>
      <c r="L234" s="54" t="e">
        <f t="shared" si="10"/>
        <v>#DIV/0!</v>
      </c>
      <c r="M234" s="54" t="e">
        <f t="shared" si="11"/>
        <v>#DIV/0!</v>
      </c>
    </row>
    <row r="235" spans="1:13" ht="12.75" customHeight="1">
      <c r="A235" s="109"/>
      <c r="B235" s="34">
        <v>210</v>
      </c>
      <c r="C235" s="37" t="s">
        <v>491</v>
      </c>
      <c r="D235" s="37" t="s">
        <v>492</v>
      </c>
      <c r="E235" s="37" t="s">
        <v>15</v>
      </c>
      <c r="F235" s="37" t="s">
        <v>493</v>
      </c>
      <c r="G235" s="6"/>
      <c r="H235" s="8"/>
      <c r="I235" s="53"/>
      <c r="J235" s="6">
        <v>700</v>
      </c>
      <c r="K235" s="55" t="e">
        <f t="shared" si="9"/>
        <v>#DIV/0!</v>
      </c>
      <c r="L235" s="54" t="e">
        <f t="shared" si="10"/>
        <v>#DIV/0!</v>
      </c>
      <c r="M235" s="54" t="e">
        <f t="shared" si="11"/>
        <v>#DIV/0!</v>
      </c>
    </row>
    <row r="236" spans="1:13" ht="12.75" customHeight="1">
      <c r="A236" s="109"/>
      <c r="B236" s="34">
        <v>211</v>
      </c>
      <c r="C236" s="37" t="s">
        <v>496</v>
      </c>
      <c r="D236" s="37" t="s">
        <v>497</v>
      </c>
      <c r="E236" s="37" t="s">
        <v>15</v>
      </c>
      <c r="F236" s="37" t="s">
        <v>24</v>
      </c>
      <c r="G236" s="34"/>
      <c r="H236" s="8"/>
      <c r="I236" s="53"/>
      <c r="J236" s="28">
        <v>180</v>
      </c>
      <c r="K236" s="55" t="e">
        <f t="shared" si="9"/>
        <v>#DIV/0!</v>
      </c>
      <c r="L236" s="54" t="e">
        <f t="shared" si="10"/>
        <v>#DIV/0!</v>
      </c>
      <c r="M236" s="54" t="e">
        <f t="shared" si="11"/>
        <v>#DIV/0!</v>
      </c>
    </row>
    <row r="237" spans="1:13" ht="12.75" customHeight="1">
      <c r="A237" s="109"/>
      <c r="B237" s="34">
        <v>212</v>
      </c>
      <c r="C237" s="52" t="s">
        <v>498</v>
      </c>
      <c r="D237" s="38" t="s">
        <v>499</v>
      </c>
      <c r="E237" s="6" t="s">
        <v>13</v>
      </c>
      <c r="F237" s="37" t="s">
        <v>195</v>
      </c>
      <c r="G237" s="35"/>
      <c r="H237" s="8"/>
      <c r="I237" s="53"/>
      <c r="J237" s="28">
        <v>800</v>
      </c>
      <c r="K237" s="55" t="e">
        <f t="shared" si="9"/>
        <v>#DIV/0!</v>
      </c>
      <c r="L237" s="54" t="e">
        <f t="shared" si="10"/>
        <v>#DIV/0!</v>
      </c>
      <c r="M237" s="54" t="e">
        <f t="shared" si="11"/>
        <v>#DIV/0!</v>
      </c>
    </row>
    <row r="238" spans="1:13" ht="12.75" customHeight="1">
      <c r="A238" s="109"/>
      <c r="B238" s="34">
        <v>213</v>
      </c>
      <c r="C238" s="35" t="s">
        <v>542</v>
      </c>
      <c r="D238" s="35" t="s">
        <v>705</v>
      </c>
      <c r="E238" s="37" t="s">
        <v>13</v>
      </c>
      <c r="F238" s="37" t="s">
        <v>561</v>
      </c>
      <c r="G238" s="35"/>
      <c r="H238" s="8"/>
      <c r="I238" s="53"/>
      <c r="J238" s="28">
        <v>1000</v>
      </c>
      <c r="K238" s="55" t="e">
        <f t="shared" si="9"/>
        <v>#DIV/0!</v>
      </c>
      <c r="L238" s="54" t="e">
        <f t="shared" si="10"/>
        <v>#DIV/0!</v>
      </c>
      <c r="M238" s="54" t="e">
        <f t="shared" si="11"/>
        <v>#DIV/0!</v>
      </c>
    </row>
    <row r="239" spans="1:13" ht="12.75" customHeight="1">
      <c r="A239" s="109"/>
      <c r="B239" s="34">
        <v>214</v>
      </c>
      <c r="C239" s="35" t="s">
        <v>542</v>
      </c>
      <c r="D239" s="35" t="s">
        <v>705</v>
      </c>
      <c r="E239" s="37" t="s">
        <v>563</v>
      </c>
      <c r="F239" s="37" t="s">
        <v>562</v>
      </c>
      <c r="G239" s="35"/>
      <c r="H239" s="8"/>
      <c r="I239" s="53"/>
      <c r="J239" s="28">
        <v>100</v>
      </c>
      <c r="K239" s="55" t="e">
        <f t="shared" si="9"/>
        <v>#DIV/0!</v>
      </c>
      <c r="L239" s="54" t="e">
        <f t="shared" si="10"/>
        <v>#DIV/0!</v>
      </c>
      <c r="M239" s="54" t="e">
        <f t="shared" si="11"/>
        <v>#DIV/0!</v>
      </c>
    </row>
    <row r="240" spans="1:13" ht="12.75" customHeight="1">
      <c r="A240" s="109"/>
      <c r="B240" s="34">
        <v>215</v>
      </c>
      <c r="C240" s="35" t="s">
        <v>543</v>
      </c>
      <c r="D240" s="35" t="s">
        <v>544</v>
      </c>
      <c r="E240" s="35" t="s">
        <v>546</v>
      </c>
      <c r="F240" s="35" t="s">
        <v>545</v>
      </c>
      <c r="G240" s="35"/>
      <c r="H240" s="8"/>
      <c r="I240" s="53"/>
      <c r="J240" s="28">
        <v>288</v>
      </c>
      <c r="K240" s="55" t="e">
        <f t="shared" si="9"/>
        <v>#DIV/0!</v>
      </c>
      <c r="L240" s="54" t="e">
        <f t="shared" si="10"/>
        <v>#DIV/0!</v>
      </c>
      <c r="M240" s="54" t="e">
        <f t="shared" si="11"/>
        <v>#DIV/0!</v>
      </c>
    </row>
    <row r="241" spans="1:13" ht="12.75" customHeight="1">
      <c r="A241" s="109"/>
      <c r="B241" s="34">
        <v>216</v>
      </c>
      <c r="C241" s="35" t="s">
        <v>410</v>
      </c>
      <c r="D241" s="35" t="s">
        <v>547</v>
      </c>
      <c r="E241" s="35" t="s">
        <v>546</v>
      </c>
      <c r="F241" s="35" t="s">
        <v>548</v>
      </c>
      <c r="G241" s="35"/>
      <c r="H241" s="8"/>
      <c r="I241" s="53"/>
      <c r="J241" s="28">
        <v>360</v>
      </c>
      <c r="K241" s="55" t="e">
        <f t="shared" si="9"/>
        <v>#DIV/0!</v>
      </c>
      <c r="L241" s="54" t="e">
        <f t="shared" si="10"/>
        <v>#DIV/0!</v>
      </c>
      <c r="M241" s="54" t="e">
        <f t="shared" si="11"/>
        <v>#DIV/0!</v>
      </c>
    </row>
    <row r="242" spans="1:13" ht="12.75" customHeight="1">
      <c r="A242" s="109"/>
      <c r="B242" s="34">
        <v>217</v>
      </c>
      <c r="C242" s="35" t="s">
        <v>549</v>
      </c>
      <c r="D242" s="35" t="s">
        <v>550</v>
      </c>
      <c r="E242" s="37" t="s">
        <v>15</v>
      </c>
      <c r="F242" s="35" t="s">
        <v>551</v>
      </c>
      <c r="G242" s="35"/>
      <c r="H242" s="8"/>
      <c r="I242" s="53"/>
      <c r="J242" s="28">
        <v>200</v>
      </c>
      <c r="K242" s="55" t="e">
        <f t="shared" si="9"/>
        <v>#DIV/0!</v>
      </c>
      <c r="L242" s="54" t="e">
        <f t="shared" si="10"/>
        <v>#DIV/0!</v>
      </c>
      <c r="M242" s="54" t="e">
        <f t="shared" si="11"/>
        <v>#DIV/0!</v>
      </c>
    </row>
    <row r="243" spans="1:13" ht="12.75" customHeight="1">
      <c r="A243" s="109"/>
      <c r="B243" s="34">
        <v>218</v>
      </c>
      <c r="C243" s="35" t="s">
        <v>553</v>
      </c>
      <c r="D243" s="35" t="s">
        <v>552</v>
      </c>
      <c r="E243" s="37" t="s">
        <v>15</v>
      </c>
      <c r="F243" s="35" t="s">
        <v>24</v>
      </c>
      <c r="G243" s="35"/>
      <c r="H243" s="8"/>
      <c r="I243" s="53"/>
      <c r="J243" s="28">
        <v>400</v>
      </c>
      <c r="K243" s="55" t="e">
        <f t="shared" si="9"/>
        <v>#DIV/0!</v>
      </c>
      <c r="L243" s="54" t="e">
        <f t="shared" si="10"/>
        <v>#DIV/0!</v>
      </c>
      <c r="M243" s="54" t="e">
        <f t="shared" si="11"/>
        <v>#DIV/0!</v>
      </c>
    </row>
    <row r="244" spans="1:13" ht="12.75" customHeight="1">
      <c r="A244" s="109"/>
      <c r="B244" s="34">
        <v>219</v>
      </c>
      <c r="C244" s="35" t="s">
        <v>555</v>
      </c>
      <c r="D244" s="35" t="s">
        <v>554</v>
      </c>
      <c r="E244" s="37" t="s">
        <v>15</v>
      </c>
      <c r="F244" s="35" t="s">
        <v>362</v>
      </c>
      <c r="G244" s="35"/>
      <c r="H244" s="8"/>
      <c r="I244" s="53"/>
      <c r="J244" s="28">
        <v>500</v>
      </c>
      <c r="K244" s="55" t="e">
        <f t="shared" si="9"/>
        <v>#DIV/0!</v>
      </c>
      <c r="L244" s="54" t="e">
        <f t="shared" si="10"/>
        <v>#DIV/0!</v>
      </c>
      <c r="M244" s="54" t="e">
        <f t="shared" si="11"/>
        <v>#DIV/0!</v>
      </c>
    </row>
    <row r="245" spans="1:13" ht="12.75" customHeight="1">
      <c r="A245" s="109"/>
      <c r="B245" s="34">
        <v>220</v>
      </c>
      <c r="C245" s="35" t="s">
        <v>555</v>
      </c>
      <c r="D245" s="35" t="s">
        <v>554</v>
      </c>
      <c r="E245" s="6" t="s">
        <v>207</v>
      </c>
      <c r="F245" s="35" t="s">
        <v>362</v>
      </c>
      <c r="G245" s="35"/>
      <c r="H245" s="8"/>
      <c r="I245" s="53"/>
      <c r="J245" s="28">
        <v>250</v>
      </c>
      <c r="K245" s="55" t="e">
        <f t="shared" si="9"/>
        <v>#DIV/0!</v>
      </c>
      <c r="L245" s="54" t="e">
        <f t="shared" si="10"/>
        <v>#DIV/0!</v>
      </c>
      <c r="M245" s="54" t="e">
        <f t="shared" si="11"/>
        <v>#DIV/0!</v>
      </c>
    </row>
    <row r="246" spans="1:13" ht="12.75" customHeight="1">
      <c r="A246" s="109"/>
      <c r="B246" s="34">
        <v>221</v>
      </c>
      <c r="C246" s="35" t="s">
        <v>557</v>
      </c>
      <c r="D246" s="35" t="s">
        <v>556</v>
      </c>
      <c r="E246" s="35" t="s">
        <v>546</v>
      </c>
      <c r="F246" s="35" t="s">
        <v>558</v>
      </c>
      <c r="G246" s="35"/>
      <c r="H246" s="8"/>
      <c r="I246" s="53"/>
      <c r="J246" s="28">
        <v>120</v>
      </c>
      <c r="K246" s="55" t="e">
        <f t="shared" si="9"/>
        <v>#DIV/0!</v>
      </c>
      <c r="L246" s="54" t="e">
        <f t="shared" si="10"/>
        <v>#DIV/0!</v>
      </c>
      <c r="M246" s="54" t="e">
        <f t="shared" si="11"/>
        <v>#DIV/0!</v>
      </c>
    </row>
    <row r="247" spans="1:13" ht="12.75" customHeight="1">
      <c r="A247" s="109"/>
      <c r="B247" s="34">
        <v>222</v>
      </c>
      <c r="C247" s="35" t="s">
        <v>557</v>
      </c>
      <c r="D247" s="35" t="s">
        <v>556</v>
      </c>
      <c r="E247" s="37" t="s">
        <v>13</v>
      </c>
      <c r="F247" s="37" t="s">
        <v>559</v>
      </c>
      <c r="G247" s="35"/>
      <c r="H247" s="8"/>
      <c r="I247" s="53"/>
      <c r="J247" s="28">
        <v>100</v>
      </c>
      <c r="K247" s="55" t="e">
        <f t="shared" si="9"/>
        <v>#DIV/0!</v>
      </c>
      <c r="L247" s="54" t="e">
        <f t="shared" si="10"/>
        <v>#DIV/0!</v>
      </c>
      <c r="M247" s="54" t="e">
        <f t="shared" si="11"/>
        <v>#DIV/0!</v>
      </c>
    </row>
    <row r="248" spans="1:13" ht="12.75" customHeight="1">
      <c r="A248" s="109"/>
      <c r="B248" s="34">
        <v>223</v>
      </c>
      <c r="C248" s="35" t="s">
        <v>560</v>
      </c>
      <c r="D248" s="37" t="s">
        <v>390</v>
      </c>
      <c r="E248" s="6" t="s">
        <v>5</v>
      </c>
      <c r="F248" s="35" t="s">
        <v>195</v>
      </c>
      <c r="G248" s="35"/>
      <c r="H248" s="8"/>
      <c r="I248" s="53"/>
      <c r="J248" s="28">
        <v>300</v>
      </c>
      <c r="K248" s="55" t="e">
        <f t="shared" si="9"/>
        <v>#DIV/0!</v>
      </c>
      <c r="L248" s="54" t="e">
        <f t="shared" si="10"/>
        <v>#DIV/0!</v>
      </c>
      <c r="M248" s="54" t="e">
        <f t="shared" si="11"/>
        <v>#DIV/0!</v>
      </c>
    </row>
    <row r="249" spans="1:13" ht="12.75" customHeight="1">
      <c r="A249" s="109"/>
      <c r="B249" s="34">
        <v>224</v>
      </c>
      <c r="C249" s="37" t="s">
        <v>484</v>
      </c>
      <c r="D249" s="37" t="s">
        <v>485</v>
      </c>
      <c r="E249" s="35" t="s">
        <v>463</v>
      </c>
      <c r="F249" s="37" t="s">
        <v>564</v>
      </c>
      <c r="G249" s="35"/>
      <c r="H249" s="8"/>
      <c r="I249" s="53"/>
      <c r="J249" s="28">
        <v>300</v>
      </c>
      <c r="K249" s="55" t="e">
        <f t="shared" si="9"/>
        <v>#DIV/0!</v>
      </c>
      <c r="L249" s="54" t="e">
        <f t="shared" si="10"/>
        <v>#DIV/0!</v>
      </c>
      <c r="M249" s="54" t="e">
        <f t="shared" si="11"/>
        <v>#DIV/0!</v>
      </c>
    </row>
    <row r="250" spans="1:13" ht="12.75" customHeight="1">
      <c r="A250" s="109"/>
      <c r="B250" s="34">
        <v>225</v>
      </c>
      <c r="C250" s="35" t="s">
        <v>209</v>
      </c>
      <c r="D250" s="35" t="s">
        <v>565</v>
      </c>
      <c r="E250" s="6" t="s">
        <v>27</v>
      </c>
      <c r="F250" s="35" t="s">
        <v>292</v>
      </c>
      <c r="G250" s="35"/>
      <c r="H250" s="8"/>
      <c r="I250" s="53"/>
      <c r="J250" s="28">
        <v>3000</v>
      </c>
      <c r="K250" s="55" t="e">
        <f t="shared" si="9"/>
        <v>#DIV/0!</v>
      </c>
      <c r="L250" s="54" t="e">
        <f t="shared" si="10"/>
        <v>#DIV/0!</v>
      </c>
      <c r="M250" s="54" t="e">
        <f t="shared" si="11"/>
        <v>#DIV/0!</v>
      </c>
    </row>
    <row r="251" spans="1:13" ht="12.75" customHeight="1">
      <c r="A251" s="109"/>
      <c r="B251" s="34">
        <v>226</v>
      </c>
      <c r="C251" s="35" t="s">
        <v>566</v>
      </c>
      <c r="D251" s="35" t="s">
        <v>567</v>
      </c>
      <c r="E251" s="37" t="s">
        <v>15</v>
      </c>
      <c r="F251" s="35" t="s">
        <v>568</v>
      </c>
      <c r="G251" s="35"/>
      <c r="H251" s="8"/>
      <c r="I251" s="53"/>
      <c r="J251" s="28">
        <v>600</v>
      </c>
      <c r="K251" s="55" t="e">
        <f t="shared" si="9"/>
        <v>#DIV/0!</v>
      </c>
      <c r="L251" s="54" t="e">
        <f t="shared" si="10"/>
        <v>#DIV/0!</v>
      </c>
      <c r="M251" s="54" t="e">
        <f t="shared" si="11"/>
        <v>#DIV/0!</v>
      </c>
    </row>
    <row r="252" spans="1:13" ht="12.75" customHeight="1">
      <c r="A252" s="109"/>
      <c r="B252" s="34">
        <v>227</v>
      </c>
      <c r="C252" s="98" t="s">
        <v>209</v>
      </c>
      <c r="D252" s="98" t="s">
        <v>565</v>
      </c>
      <c r="E252" s="6" t="s">
        <v>207</v>
      </c>
      <c r="F252" s="98" t="s">
        <v>292</v>
      </c>
      <c r="G252" s="35"/>
      <c r="H252" s="8"/>
      <c r="I252" s="53"/>
      <c r="J252" s="28">
        <v>500</v>
      </c>
      <c r="K252" s="55" t="e">
        <f t="shared" si="9"/>
        <v>#DIV/0!</v>
      </c>
      <c r="L252" s="54" t="e">
        <f t="shared" si="10"/>
        <v>#DIV/0!</v>
      </c>
      <c r="M252" s="54" t="e">
        <f t="shared" si="11"/>
        <v>#DIV/0!</v>
      </c>
    </row>
    <row r="253" spans="1:13" ht="12.75" customHeight="1">
      <c r="A253" s="109"/>
      <c r="B253" s="34">
        <v>228</v>
      </c>
      <c r="C253" s="35" t="s">
        <v>241</v>
      </c>
      <c r="D253" s="35" t="s">
        <v>242</v>
      </c>
      <c r="E253" s="6" t="s">
        <v>207</v>
      </c>
      <c r="F253" s="37" t="s">
        <v>569</v>
      </c>
      <c r="G253" s="35"/>
      <c r="H253" s="8"/>
      <c r="I253" s="53"/>
      <c r="J253" s="28">
        <v>100</v>
      </c>
      <c r="K253" s="55" t="e">
        <f t="shared" si="9"/>
        <v>#DIV/0!</v>
      </c>
      <c r="L253" s="54" t="e">
        <f t="shared" si="10"/>
        <v>#DIV/0!</v>
      </c>
      <c r="M253" s="54" t="e">
        <f t="shared" si="11"/>
        <v>#DIV/0!</v>
      </c>
    </row>
    <row r="254" spans="1:13" ht="12.75" customHeight="1">
      <c r="A254" s="109"/>
      <c r="B254" s="34">
        <v>229</v>
      </c>
      <c r="C254" s="35" t="s">
        <v>560</v>
      </c>
      <c r="D254" s="37" t="s">
        <v>390</v>
      </c>
      <c r="E254" s="6" t="s">
        <v>207</v>
      </c>
      <c r="F254" s="35" t="s">
        <v>324</v>
      </c>
      <c r="G254" s="35"/>
      <c r="H254" s="8"/>
      <c r="I254" s="53"/>
      <c r="J254" s="28">
        <v>100</v>
      </c>
      <c r="K254" s="55" t="e">
        <f t="shared" si="9"/>
        <v>#DIV/0!</v>
      </c>
      <c r="L254" s="54" t="e">
        <f t="shared" si="10"/>
        <v>#DIV/0!</v>
      </c>
      <c r="M254" s="54" t="e">
        <f t="shared" si="11"/>
        <v>#DIV/0!</v>
      </c>
    </row>
    <row r="255" spans="1:13" ht="12.75" customHeight="1">
      <c r="A255" s="109"/>
      <c r="B255" s="34">
        <v>230</v>
      </c>
      <c r="C255" s="35" t="s">
        <v>571</v>
      </c>
      <c r="D255" s="35" t="s">
        <v>572</v>
      </c>
      <c r="E255" s="37" t="s">
        <v>15</v>
      </c>
      <c r="F255" s="35" t="s">
        <v>298</v>
      </c>
      <c r="G255" s="35"/>
      <c r="H255" s="8"/>
      <c r="I255" s="53"/>
      <c r="J255" s="28">
        <v>240</v>
      </c>
      <c r="K255" s="55" t="e">
        <f t="shared" si="9"/>
        <v>#DIV/0!</v>
      </c>
      <c r="L255" s="54" t="e">
        <f t="shared" si="10"/>
        <v>#DIV/0!</v>
      </c>
      <c r="M255" s="54" t="e">
        <f t="shared" si="11"/>
        <v>#DIV/0!</v>
      </c>
    </row>
    <row r="256" spans="1:13" ht="25.5" customHeight="1">
      <c r="A256" s="109"/>
      <c r="B256" s="34">
        <v>231</v>
      </c>
      <c r="C256" s="35" t="s">
        <v>598</v>
      </c>
      <c r="D256" s="37" t="s">
        <v>573</v>
      </c>
      <c r="E256" s="6" t="s">
        <v>27</v>
      </c>
      <c r="F256" s="37" t="s">
        <v>599</v>
      </c>
      <c r="G256" s="35"/>
      <c r="H256" s="8"/>
      <c r="I256" s="53"/>
      <c r="J256" s="28">
        <v>9600</v>
      </c>
      <c r="K256" s="55" t="e">
        <f t="shared" si="9"/>
        <v>#DIV/0!</v>
      </c>
      <c r="L256" s="54" t="e">
        <f t="shared" si="10"/>
        <v>#DIV/0!</v>
      </c>
      <c r="M256" s="54" t="e">
        <f t="shared" si="11"/>
        <v>#DIV/0!</v>
      </c>
    </row>
    <row r="257" spans="1:13" ht="38.25" customHeight="1">
      <c r="A257" s="109">
        <v>1</v>
      </c>
      <c r="B257" s="96">
        <v>232</v>
      </c>
      <c r="C257" s="35" t="s">
        <v>598</v>
      </c>
      <c r="D257" s="37" t="s">
        <v>573</v>
      </c>
      <c r="E257" s="37" t="s">
        <v>13</v>
      </c>
      <c r="F257" s="35" t="s">
        <v>215</v>
      </c>
      <c r="G257" s="35"/>
      <c r="H257" s="8"/>
      <c r="I257" s="53"/>
      <c r="J257" s="28">
        <v>80</v>
      </c>
      <c r="K257" s="55" t="e">
        <f t="shared" si="9"/>
        <v>#DIV/0!</v>
      </c>
      <c r="L257" s="54" t="e">
        <f t="shared" si="10"/>
        <v>#DIV/0!</v>
      </c>
      <c r="M257" s="54" t="e">
        <f t="shared" si="11"/>
        <v>#DIV/0!</v>
      </c>
    </row>
    <row r="258" spans="1:13" ht="38.25">
      <c r="A258" s="109"/>
      <c r="B258" s="34">
        <v>233</v>
      </c>
      <c r="C258" s="44" t="s">
        <v>596</v>
      </c>
      <c r="D258" s="43" t="s">
        <v>597</v>
      </c>
      <c r="E258" s="37" t="s">
        <v>15</v>
      </c>
      <c r="F258" s="37" t="s">
        <v>593</v>
      </c>
      <c r="G258" s="35"/>
      <c r="H258" s="8"/>
      <c r="I258" s="53"/>
      <c r="J258" s="28">
        <v>500</v>
      </c>
      <c r="K258" s="55" t="e">
        <f t="shared" si="9"/>
        <v>#DIV/0!</v>
      </c>
      <c r="L258" s="54" t="e">
        <f t="shared" si="10"/>
        <v>#DIV/0!</v>
      </c>
      <c r="M258" s="54" t="e">
        <f t="shared" si="11"/>
        <v>#DIV/0!</v>
      </c>
    </row>
    <row r="259" spans="1:13" ht="12.75" customHeight="1">
      <c r="A259" s="109"/>
      <c r="B259" s="34">
        <v>234</v>
      </c>
      <c r="C259" s="42" t="s">
        <v>595</v>
      </c>
      <c r="D259" s="38" t="s">
        <v>594</v>
      </c>
      <c r="E259" s="37" t="s">
        <v>15</v>
      </c>
      <c r="F259" s="35" t="s">
        <v>292</v>
      </c>
      <c r="G259" s="35"/>
      <c r="H259" s="8"/>
      <c r="I259" s="53"/>
      <c r="J259" s="28">
        <v>150</v>
      </c>
      <c r="K259" s="55" t="e">
        <f t="shared" si="9"/>
        <v>#DIV/0!</v>
      </c>
      <c r="L259" s="54" t="e">
        <f t="shared" si="10"/>
        <v>#DIV/0!</v>
      </c>
      <c r="M259" s="54" t="e">
        <f t="shared" si="11"/>
        <v>#DIV/0!</v>
      </c>
    </row>
    <row r="260" spans="1:13" ht="12.75" customHeight="1">
      <c r="A260" s="109"/>
      <c r="B260" s="34">
        <v>235</v>
      </c>
      <c r="C260" s="34" t="s">
        <v>400</v>
      </c>
      <c r="D260" s="36" t="s">
        <v>401</v>
      </c>
      <c r="E260" s="6" t="s">
        <v>129</v>
      </c>
      <c r="F260" s="34" t="s">
        <v>188</v>
      </c>
      <c r="G260" s="35"/>
      <c r="H260" s="8"/>
      <c r="I260" s="53"/>
      <c r="J260" s="28">
        <v>140</v>
      </c>
      <c r="K260" s="55" t="e">
        <f t="shared" si="9"/>
        <v>#DIV/0!</v>
      </c>
      <c r="L260" s="54" t="e">
        <f t="shared" si="10"/>
        <v>#DIV/0!</v>
      </c>
      <c r="M260" s="54" t="e">
        <f t="shared" si="11"/>
        <v>#DIV/0!</v>
      </c>
    </row>
    <row r="261" spans="1:13" ht="12.75" customHeight="1">
      <c r="A261" s="109"/>
      <c r="B261" s="34">
        <v>236</v>
      </c>
      <c r="C261" s="6" t="s">
        <v>69</v>
      </c>
      <c r="D261" s="6" t="s">
        <v>70</v>
      </c>
      <c r="E261" s="6" t="s">
        <v>66</v>
      </c>
      <c r="F261" s="6" t="s">
        <v>74</v>
      </c>
      <c r="G261" s="35"/>
      <c r="H261" s="8"/>
      <c r="I261" s="53"/>
      <c r="J261" s="28">
        <v>1900</v>
      </c>
      <c r="K261" s="55" t="e">
        <f t="shared" si="9"/>
        <v>#DIV/0!</v>
      </c>
      <c r="L261" s="54" t="e">
        <f t="shared" si="10"/>
        <v>#DIV/0!</v>
      </c>
      <c r="M261" s="54" t="e">
        <f t="shared" si="11"/>
        <v>#DIV/0!</v>
      </c>
    </row>
    <row r="262" spans="1:13" ht="12.75" customHeight="1">
      <c r="A262" s="109"/>
      <c r="B262" s="34">
        <v>237</v>
      </c>
      <c r="C262" s="22" t="s">
        <v>684</v>
      </c>
      <c r="D262" s="22" t="s">
        <v>685</v>
      </c>
      <c r="E262" s="6" t="s">
        <v>15</v>
      </c>
      <c r="F262" s="28" t="s">
        <v>292</v>
      </c>
      <c r="G262" s="35"/>
      <c r="H262" s="8"/>
      <c r="I262" s="53"/>
      <c r="J262" s="22">
        <v>30</v>
      </c>
      <c r="K262" s="55" t="e">
        <f t="shared" si="9"/>
        <v>#DIV/0!</v>
      </c>
      <c r="L262" s="54" t="e">
        <f t="shared" si="10"/>
        <v>#DIV/0!</v>
      </c>
      <c r="M262" s="54" t="e">
        <f t="shared" si="11"/>
        <v>#DIV/0!</v>
      </c>
    </row>
    <row r="263" spans="1:13" ht="12.75" customHeight="1">
      <c r="A263" s="109"/>
      <c r="B263" s="34">
        <v>238</v>
      </c>
      <c r="C263" s="22" t="s">
        <v>684</v>
      </c>
      <c r="D263" s="22" t="s">
        <v>685</v>
      </c>
      <c r="E263" s="6" t="s">
        <v>15</v>
      </c>
      <c r="F263" s="28" t="s">
        <v>16</v>
      </c>
      <c r="G263" s="35"/>
      <c r="H263" s="8"/>
      <c r="I263" s="53"/>
      <c r="J263" s="22">
        <v>30</v>
      </c>
      <c r="K263" s="55" t="e">
        <f t="shared" si="9"/>
        <v>#DIV/0!</v>
      </c>
      <c r="L263" s="54" t="e">
        <f t="shared" si="10"/>
        <v>#DIV/0!</v>
      </c>
      <c r="M263" s="54" t="e">
        <f t="shared" si="11"/>
        <v>#DIV/0!</v>
      </c>
    </row>
    <row r="264" spans="1:13" ht="12.75" customHeight="1">
      <c r="A264" s="109"/>
      <c r="B264" s="34">
        <v>239</v>
      </c>
      <c r="C264" s="22" t="s">
        <v>686</v>
      </c>
      <c r="D264" s="95" t="s">
        <v>687</v>
      </c>
      <c r="E264" s="6" t="s">
        <v>15</v>
      </c>
      <c r="F264" s="6" t="s">
        <v>696</v>
      </c>
      <c r="G264" s="35"/>
      <c r="H264" s="8"/>
      <c r="I264" s="53"/>
      <c r="J264" s="22">
        <v>30</v>
      </c>
      <c r="K264" s="55" t="e">
        <f t="shared" si="9"/>
        <v>#DIV/0!</v>
      </c>
      <c r="L264" s="54" t="e">
        <f t="shared" si="10"/>
        <v>#DIV/0!</v>
      </c>
      <c r="M264" s="54" t="e">
        <f t="shared" si="11"/>
        <v>#DIV/0!</v>
      </c>
    </row>
    <row r="265" spans="1:13" ht="12.75" customHeight="1">
      <c r="A265" s="109"/>
      <c r="B265" s="34">
        <v>240</v>
      </c>
      <c r="C265" s="22" t="s">
        <v>688</v>
      </c>
      <c r="D265" s="22" t="s">
        <v>689</v>
      </c>
      <c r="E265" s="6" t="s">
        <v>15</v>
      </c>
      <c r="F265" s="28" t="s">
        <v>697</v>
      </c>
      <c r="G265" s="35"/>
      <c r="H265" s="8"/>
      <c r="I265" s="53"/>
      <c r="J265" s="22">
        <v>300</v>
      </c>
      <c r="K265" s="55" t="e">
        <f t="shared" si="9"/>
        <v>#DIV/0!</v>
      </c>
      <c r="L265" s="54" t="e">
        <f t="shared" si="10"/>
        <v>#DIV/0!</v>
      </c>
      <c r="M265" s="54" t="e">
        <f t="shared" si="11"/>
        <v>#DIV/0!</v>
      </c>
    </row>
    <row r="266" spans="1:13" ht="12.75" customHeight="1">
      <c r="A266" s="109"/>
      <c r="B266" s="34">
        <v>241</v>
      </c>
      <c r="C266" s="22" t="s">
        <v>688</v>
      </c>
      <c r="D266" s="22" t="s">
        <v>689</v>
      </c>
      <c r="E266" s="6" t="s">
        <v>15</v>
      </c>
      <c r="F266" s="28" t="s">
        <v>698</v>
      </c>
      <c r="G266" s="35"/>
      <c r="H266" s="8"/>
      <c r="I266" s="53"/>
      <c r="J266" s="22">
        <v>300</v>
      </c>
      <c r="K266" s="55" t="e">
        <f t="shared" si="9"/>
        <v>#DIV/0!</v>
      </c>
      <c r="L266" s="54" t="e">
        <f t="shared" si="10"/>
        <v>#DIV/0!</v>
      </c>
      <c r="M266" s="54" t="e">
        <f t="shared" si="11"/>
        <v>#DIV/0!</v>
      </c>
    </row>
    <row r="267" spans="1:13" ht="12.75" customHeight="1">
      <c r="A267" s="109"/>
      <c r="B267" s="34">
        <v>242</v>
      </c>
      <c r="C267" s="22" t="s">
        <v>690</v>
      </c>
      <c r="D267" s="95" t="s">
        <v>691</v>
      </c>
      <c r="E267" s="6" t="s">
        <v>15</v>
      </c>
      <c r="F267" s="6" t="s">
        <v>699</v>
      </c>
      <c r="G267" s="35"/>
      <c r="H267" s="8"/>
      <c r="I267" s="53"/>
      <c r="J267" s="22">
        <v>300</v>
      </c>
      <c r="K267" s="55" t="e">
        <f t="shared" si="9"/>
        <v>#DIV/0!</v>
      </c>
      <c r="L267" s="54" t="e">
        <f t="shared" si="10"/>
        <v>#DIV/0!</v>
      </c>
      <c r="M267" s="54" t="e">
        <f t="shared" si="11"/>
        <v>#DIV/0!</v>
      </c>
    </row>
    <row r="268" spans="1:13" ht="12.75" customHeight="1">
      <c r="A268" s="109"/>
      <c r="B268" s="34">
        <v>243</v>
      </c>
      <c r="C268" s="22" t="s">
        <v>692</v>
      </c>
      <c r="D268" s="22" t="s">
        <v>693</v>
      </c>
      <c r="E268" s="6" t="s">
        <v>15</v>
      </c>
      <c r="F268" s="28" t="s">
        <v>315</v>
      </c>
      <c r="G268" s="35"/>
      <c r="H268" s="8"/>
      <c r="I268" s="53"/>
      <c r="J268" s="22">
        <v>90</v>
      </c>
      <c r="K268" s="55" t="e">
        <f t="shared" si="9"/>
        <v>#DIV/0!</v>
      </c>
      <c r="L268" s="54" t="e">
        <f t="shared" si="10"/>
        <v>#DIV/0!</v>
      </c>
      <c r="M268" s="54" t="e">
        <f t="shared" si="11"/>
        <v>#DIV/0!</v>
      </c>
    </row>
    <row r="269" spans="1:13" ht="12.75" customHeight="1">
      <c r="A269" s="109"/>
      <c r="B269" s="34">
        <v>244</v>
      </c>
      <c r="C269" s="22" t="s">
        <v>694</v>
      </c>
      <c r="D269" s="22" t="s">
        <v>695</v>
      </c>
      <c r="E269" s="6" t="s">
        <v>15</v>
      </c>
      <c r="F269" s="6" t="s">
        <v>700</v>
      </c>
      <c r="G269" s="35"/>
      <c r="H269" s="8"/>
      <c r="I269" s="53"/>
      <c r="J269" s="22">
        <v>90</v>
      </c>
      <c r="K269" s="55" t="e">
        <f t="shared" si="9"/>
        <v>#DIV/0!</v>
      </c>
      <c r="L269" s="54" t="e">
        <f t="shared" si="10"/>
        <v>#DIV/0!</v>
      </c>
      <c r="M269" s="54" t="e">
        <f t="shared" si="11"/>
        <v>#DIV/0!</v>
      </c>
    </row>
    <row r="270" spans="1:13" ht="12.75" customHeight="1">
      <c r="A270" s="86"/>
      <c r="B270" s="87"/>
      <c r="C270" s="88"/>
      <c r="D270" s="88"/>
      <c r="E270" s="88"/>
      <c r="F270" s="88"/>
      <c r="G270" s="89"/>
      <c r="H270" s="90"/>
      <c r="I270" s="91"/>
      <c r="J270" s="92"/>
      <c r="K270" s="93"/>
      <c r="L270" s="94"/>
      <c r="M270" s="94"/>
    </row>
    <row r="271" spans="1:13" ht="30.75" customHeight="1">
      <c r="A271" s="108" t="s">
        <v>635</v>
      </c>
      <c r="B271" s="108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</row>
    <row r="272" ht="8.25" customHeight="1"/>
    <row r="273" spans="1:13" ht="26.25" customHeight="1">
      <c r="A273" s="110" t="s">
        <v>637</v>
      </c>
      <c r="B273" s="110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</row>
    <row r="274" spans="1:13" ht="30" customHeight="1">
      <c r="A274" s="111" t="s">
        <v>703</v>
      </c>
      <c r="B274" s="111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</row>
    <row r="275" spans="1:13" ht="15">
      <c r="A275" s="112" t="s">
        <v>638</v>
      </c>
      <c r="B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</row>
    <row r="276" spans="1:13" ht="15">
      <c r="A276" s="113" t="s">
        <v>639</v>
      </c>
      <c r="B276" s="113"/>
      <c r="C276" s="113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</row>
    <row r="277" spans="1:13" ht="15">
      <c r="A277" s="114" t="s">
        <v>641</v>
      </c>
      <c r="B277" s="114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</row>
    <row r="278" spans="1:13" ht="30" customHeight="1">
      <c r="A278" s="115" t="s">
        <v>640</v>
      </c>
      <c r="B278" s="115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</row>
    <row r="279" spans="1:13" ht="45" customHeight="1">
      <c r="A279" s="115" t="s">
        <v>642</v>
      </c>
      <c r="B279" s="115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</row>
    <row r="280" spans="1:13" ht="27.75" customHeight="1">
      <c r="A280" s="116" t="s">
        <v>643</v>
      </c>
      <c r="B280" s="116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</row>
    <row r="281" spans="1:13" ht="30" customHeight="1">
      <c r="A281" s="115" t="s">
        <v>644</v>
      </c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</row>
    <row r="282" spans="1:13" ht="30" customHeight="1">
      <c r="A282" s="111" t="s">
        <v>645</v>
      </c>
      <c r="B282" s="111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</row>
    <row r="283" ht="9" customHeight="1"/>
    <row r="284" spans="4:10" ht="15">
      <c r="D284" s="81" t="s">
        <v>646</v>
      </c>
      <c r="I284" s="83" t="s">
        <v>648</v>
      </c>
      <c r="J284" t="s">
        <v>649</v>
      </c>
    </row>
    <row r="285" ht="15">
      <c r="J285" s="81" t="s">
        <v>647</v>
      </c>
    </row>
    <row r="286" spans="10:11" ht="15">
      <c r="J286" s="112" t="s">
        <v>650</v>
      </c>
      <c r="K286" s="112"/>
    </row>
  </sheetData>
  <autoFilter ref="A25:M269"/>
  <mergeCells count="29">
    <mergeCell ref="A60:A100"/>
    <mergeCell ref="D14:J14"/>
    <mergeCell ref="D15:J15"/>
    <mergeCell ref="A26:A34"/>
    <mergeCell ref="A35:A59"/>
    <mergeCell ref="A281:M281"/>
    <mergeCell ref="A282:M282"/>
    <mergeCell ref="J286:K286"/>
    <mergeCell ref="A8:M8"/>
    <mergeCell ref="A9:M9"/>
    <mergeCell ref="A17:M17"/>
    <mergeCell ref="A18:M18"/>
    <mergeCell ref="C21:M21"/>
    <mergeCell ref="D11:J11"/>
    <mergeCell ref="D12:J12"/>
    <mergeCell ref="A277:M277"/>
    <mergeCell ref="A278:M278"/>
    <mergeCell ref="A279:M279"/>
    <mergeCell ref="A280:M280"/>
    <mergeCell ref="A273:M273"/>
    <mergeCell ref="A274:M274"/>
    <mergeCell ref="A275:M275"/>
    <mergeCell ref="A276:M276"/>
    <mergeCell ref="A271:M271"/>
    <mergeCell ref="A101:A141"/>
    <mergeCell ref="A142:A182"/>
    <mergeCell ref="A257:A269"/>
    <mergeCell ref="A183:A219"/>
    <mergeCell ref="A220:A256"/>
  </mergeCells>
  <printOptions/>
  <pageMargins left="0.17" right="0.16" top="0.18" bottom="0.19" header="0.17" footer="0.16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O28" sqref="O28"/>
    </sheetView>
  </sheetViews>
  <sheetFormatPr defaultColWidth="9.140625" defaultRowHeight="12.75"/>
  <cols>
    <col min="1" max="1" width="5.7109375" style="0" customWidth="1"/>
    <col min="2" max="2" width="7.8515625" style="0" customWidth="1"/>
    <col min="4" max="4" width="15.28125" style="0" customWidth="1"/>
    <col min="5" max="6" width="13.140625" style="0" customWidth="1"/>
    <col min="7" max="7" width="14.7109375" style="0" customWidth="1"/>
    <col min="8" max="8" width="15.8515625" style="0" customWidth="1"/>
    <col min="9" max="9" width="13.57421875" style="0" customWidth="1"/>
    <col min="10" max="10" width="18.57421875" style="0" customWidth="1"/>
    <col min="11" max="11" width="11.57421875" style="0" customWidth="1"/>
    <col min="12" max="12" width="10.8515625" style="0" customWidth="1"/>
    <col min="13" max="13" width="12.57421875" style="0" customWidth="1"/>
  </cols>
  <sheetData>
    <row r="1" ht="12.75">
      <c r="K1" t="s">
        <v>720</v>
      </c>
    </row>
    <row r="2" spans="1:8" ht="12.75">
      <c r="A2" s="82"/>
      <c r="H2" s="82" t="s">
        <v>651</v>
      </c>
    </row>
    <row r="3" spans="1:8" ht="12.75">
      <c r="A3" s="82"/>
      <c r="H3" s="82" t="s">
        <v>652</v>
      </c>
    </row>
    <row r="4" spans="1:8" ht="12.75">
      <c r="A4" s="82"/>
      <c r="H4" s="82" t="s">
        <v>653</v>
      </c>
    </row>
    <row r="5" spans="1:8" ht="12.75">
      <c r="A5" s="82"/>
      <c r="H5" s="82" t="s">
        <v>654</v>
      </c>
    </row>
    <row r="6" spans="1:8" ht="12.75">
      <c r="A6" s="82"/>
      <c r="H6" s="82" t="s">
        <v>655</v>
      </c>
    </row>
    <row r="7" ht="12.75">
      <c r="A7" s="82"/>
    </row>
    <row r="8" spans="1:13" ht="12.75">
      <c r="A8" s="117" t="s">
        <v>656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</row>
    <row r="9" spans="1:13" ht="12.75">
      <c r="A9" s="118" t="s">
        <v>666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</row>
    <row r="10" ht="12.75">
      <c r="A10" s="82"/>
    </row>
    <row r="11" spans="1:10" ht="12.75">
      <c r="A11" s="82"/>
      <c r="D11" s="121" t="s">
        <v>663</v>
      </c>
      <c r="E11" s="121"/>
      <c r="F11" s="121"/>
      <c r="G11" s="121"/>
      <c r="H11" s="121"/>
      <c r="I11" s="121"/>
      <c r="J11" s="121"/>
    </row>
    <row r="12" spans="1:10" ht="12.75">
      <c r="A12" s="82"/>
      <c r="D12" s="121" t="s">
        <v>662</v>
      </c>
      <c r="E12" s="121"/>
      <c r="F12" s="121"/>
      <c r="G12" s="121"/>
      <c r="H12" s="121"/>
      <c r="I12" s="121"/>
      <c r="J12" s="121"/>
    </row>
    <row r="13" ht="12.75">
      <c r="A13" s="82"/>
    </row>
    <row r="14" spans="1:10" ht="12.75">
      <c r="A14" s="82"/>
      <c r="D14" s="121" t="s">
        <v>664</v>
      </c>
      <c r="E14" s="121"/>
      <c r="F14" s="121"/>
      <c r="G14" s="121"/>
      <c r="H14" s="121"/>
      <c r="I14" s="121"/>
      <c r="J14" s="121"/>
    </row>
    <row r="15" spans="1:10" ht="12.75">
      <c r="A15" s="82"/>
      <c r="D15" s="121" t="s">
        <v>665</v>
      </c>
      <c r="E15" s="121"/>
      <c r="F15" s="121"/>
      <c r="G15" s="121"/>
      <c r="H15" s="121"/>
      <c r="I15" s="121"/>
      <c r="J15" s="121"/>
    </row>
    <row r="16" ht="12.75">
      <c r="A16" s="82"/>
    </row>
    <row r="17" spans="1:13" ht="15">
      <c r="A17" s="119" t="s">
        <v>658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</row>
    <row r="18" spans="1:13" ht="18.75">
      <c r="A18" s="120" t="s">
        <v>659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</row>
    <row r="19" ht="18.75">
      <c r="A19" s="84"/>
    </row>
    <row r="20" spans="1:3" ht="14.25">
      <c r="A20" s="85"/>
      <c r="C20" s="85" t="s">
        <v>660</v>
      </c>
    </row>
    <row r="21" spans="1:13" ht="15">
      <c r="A21" s="81"/>
      <c r="C21" s="110" t="s">
        <v>671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/>
    </row>
    <row r="22" ht="15">
      <c r="A22" s="81" t="s">
        <v>670</v>
      </c>
    </row>
    <row r="24" spans="1:13" ht="95.25" customHeight="1">
      <c r="A24" s="1" t="s">
        <v>601</v>
      </c>
      <c r="B24" s="1" t="s">
        <v>602</v>
      </c>
      <c r="C24" s="2" t="s">
        <v>277</v>
      </c>
      <c r="D24" s="2" t="s">
        <v>1</v>
      </c>
      <c r="E24" s="2" t="s">
        <v>278</v>
      </c>
      <c r="F24" s="50" t="s">
        <v>2</v>
      </c>
      <c r="G24" s="56" t="s">
        <v>604</v>
      </c>
      <c r="H24" s="57" t="s">
        <v>614</v>
      </c>
      <c r="I24" s="57" t="s">
        <v>612</v>
      </c>
      <c r="J24" s="57" t="s">
        <v>611</v>
      </c>
      <c r="K24" s="57" t="s">
        <v>613</v>
      </c>
      <c r="L24" s="57" t="s">
        <v>620</v>
      </c>
      <c r="M24" s="56" t="s">
        <v>619</v>
      </c>
    </row>
    <row r="25" spans="1:13" ht="12.75">
      <c r="A25" s="11">
        <v>1</v>
      </c>
      <c r="B25" s="9">
        <v>2</v>
      </c>
      <c r="C25" s="9">
        <v>3</v>
      </c>
      <c r="D25" s="9">
        <v>4</v>
      </c>
      <c r="E25" s="9">
        <v>5</v>
      </c>
      <c r="F25" s="49">
        <v>6</v>
      </c>
      <c r="G25" s="9">
        <v>7</v>
      </c>
      <c r="H25" s="11">
        <v>8</v>
      </c>
      <c r="I25" s="11">
        <v>9</v>
      </c>
      <c r="J25" s="11">
        <v>10</v>
      </c>
      <c r="K25" s="58">
        <v>11</v>
      </c>
      <c r="L25" s="58">
        <v>12</v>
      </c>
      <c r="M25" s="58">
        <v>13</v>
      </c>
    </row>
    <row r="26" spans="1:13" ht="12.75" customHeight="1">
      <c r="A26" s="109">
        <v>2</v>
      </c>
      <c r="B26" s="4">
        <v>1</v>
      </c>
      <c r="C26" s="12" t="s">
        <v>279</v>
      </c>
      <c r="D26" s="12" t="s">
        <v>280</v>
      </c>
      <c r="E26" s="13" t="s">
        <v>281</v>
      </c>
      <c r="F26" s="15" t="s">
        <v>605</v>
      </c>
      <c r="G26" s="16"/>
      <c r="H26" s="46"/>
      <c r="I26" s="53"/>
      <c r="J26" s="16">
        <v>5400</v>
      </c>
      <c r="K26" s="55" t="e">
        <f>ROUND(I26/H26*J26,2)</f>
        <v>#DIV/0!</v>
      </c>
      <c r="L26" s="54" t="e">
        <f>ROUND(K26*1.2,2)</f>
        <v>#DIV/0!</v>
      </c>
      <c r="M26" s="54" t="e">
        <f>ROUND(K26*0.01,2)</f>
        <v>#DIV/0!</v>
      </c>
    </row>
    <row r="27" spans="1:13" ht="12.75" customHeight="1">
      <c r="A27" s="109"/>
      <c r="B27" s="122">
        <v>2</v>
      </c>
      <c r="C27" s="122" t="s">
        <v>282</v>
      </c>
      <c r="D27" s="122" t="s">
        <v>283</v>
      </c>
      <c r="E27" s="124" t="s">
        <v>13</v>
      </c>
      <c r="F27" s="12" t="s">
        <v>606</v>
      </c>
      <c r="G27" s="14"/>
      <c r="H27" s="46"/>
      <c r="I27" s="63"/>
      <c r="J27" s="14">
        <v>1728</v>
      </c>
      <c r="K27" s="126" t="e">
        <f>ROUND(I27/H27*J27+I28/H28*J28,2)</f>
        <v>#DIV/0!</v>
      </c>
      <c r="L27" s="99" t="e">
        <f aca="true" t="shared" si="0" ref="L27:L32">ROUND(K27*1.2,2)</f>
        <v>#DIV/0!</v>
      </c>
      <c r="M27" s="99" t="e">
        <f aca="true" t="shared" si="1" ref="M27:M32">ROUND(K27*0.01,2)</f>
        <v>#DIV/0!</v>
      </c>
    </row>
    <row r="28" spans="1:13" ht="12.75" customHeight="1">
      <c r="A28" s="109"/>
      <c r="B28" s="123"/>
      <c r="C28" s="123"/>
      <c r="D28" s="123"/>
      <c r="E28" s="125"/>
      <c r="F28" s="12" t="s">
        <v>607</v>
      </c>
      <c r="G28" s="4"/>
      <c r="H28" s="46"/>
      <c r="I28" s="63"/>
      <c r="J28" s="4">
        <v>288</v>
      </c>
      <c r="K28" s="127"/>
      <c r="L28" s="100"/>
      <c r="M28" s="100"/>
    </row>
    <row r="29" spans="1:13" ht="25.5">
      <c r="A29" s="109"/>
      <c r="B29" s="20">
        <v>3</v>
      </c>
      <c r="C29" s="20" t="s">
        <v>498</v>
      </c>
      <c r="D29" s="25" t="s">
        <v>499</v>
      </c>
      <c r="E29" s="26" t="s">
        <v>500</v>
      </c>
      <c r="F29" s="12" t="s">
        <v>195</v>
      </c>
      <c r="G29" s="16"/>
      <c r="H29" s="46"/>
      <c r="I29" s="63"/>
      <c r="J29" s="16">
        <v>720</v>
      </c>
      <c r="K29" s="55" t="e">
        <f>ROUND(I29/H29*J29,2)</f>
        <v>#DIV/0!</v>
      </c>
      <c r="L29" s="54" t="e">
        <f t="shared" si="0"/>
        <v>#DIV/0!</v>
      </c>
      <c r="M29" s="54" t="e">
        <f t="shared" si="1"/>
        <v>#DIV/0!</v>
      </c>
    </row>
    <row r="30" spans="1:13" ht="12.75" customHeight="1">
      <c r="A30" s="109"/>
      <c r="B30" s="9">
        <v>4</v>
      </c>
      <c r="C30" s="18" t="s">
        <v>284</v>
      </c>
      <c r="D30" s="10" t="s">
        <v>285</v>
      </c>
      <c r="E30" s="17" t="s">
        <v>286</v>
      </c>
      <c r="F30" s="12" t="s">
        <v>608</v>
      </c>
      <c r="G30" s="16"/>
      <c r="H30" s="46"/>
      <c r="I30" s="63"/>
      <c r="J30" s="16">
        <v>1400</v>
      </c>
      <c r="K30" s="55" t="e">
        <f>ROUND(I30/H30*J30,2)</f>
        <v>#DIV/0!</v>
      </c>
      <c r="L30" s="54" t="e">
        <f t="shared" si="0"/>
        <v>#DIV/0!</v>
      </c>
      <c r="M30" s="54" t="e">
        <f t="shared" si="1"/>
        <v>#DIV/0!</v>
      </c>
    </row>
    <row r="31" spans="1:13" ht="12.75" customHeight="1">
      <c r="A31" s="109"/>
      <c r="B31" s="9">
        <v>5</v>
      </c>
      <c r="C31" s="32" t="s">
        <v>284</v>
      </c>
      <c r="D31" s="39" t="s">
        <v>285</v>
      </c>
      <c r="E31" s="12" t="s">
        <v>13</v>
      </c>
      <c r="F31" s="12" t="s">
        <v>609</v>
      </c>
      <c r="G31" s="16"/>
      <c r="H31" s="46"/>
      <c r="I31" s="63"/>
      <c r="J31" s="16">
        <v>50</v>
      </c>
      <c r="K31" s="55" t="e">
        <f>ROUND(I31/H31*J31,2)</f>
        <v>#DIV/0!</v>
      </c>
      <c r="L31" s="54" t="e">
        <f t="shared" si="0"/>
        <v>#DIV/0!</v>
      </c>
      <c r="M31" s="54" t="e">
        <f t="shared" si="1"/>
        <v>#DIV/0!</v>
      </c>
    </row>
    <row r="32" spans="1:13" ht="25.5">
      <c r="A32" s="109"/>
      <c r="B32" s="5">
        <v>6</v>
      </c>
      <c r="C32" s="40" t="s">
        <v>219</v>
      </c>
      <c r="D32" s="41" t="s">
        <v>541</v>
      </c>
      <c r="E32" s="12" t="s">
        <v>13</v>
      </c>
      <c r="F32" s="13" t="s">
        <v>610</v>
      </c>
      <c r="G32" s="5"/>
      <c r="H32" s="46"/>
      <c r="I32" s="63"/>
      <c r="J32" s="5">
        <v>50</v>
      </c>
      <c r="K32" s="55" t="e">
        <f>ROUND(I32/H32*J32,2)</f>
        <v>#DIV/0!</v>
      </c>
      <c r="L32" s="54" t="e">
        <f t="shared" si="0"/>
        <v>#DIV/0!</v>
      </c>
      <c r="M32" s="54" t="e">
        <f t="shared" si="1"/>
        <v>#DIV/0!</v>
      </c>
    </row>
    <row r="34" spans="1:13" ht="33" customHeight="1">
      <c r="A34" s="108" t="s">
        <v>635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</row>
    <row r="37" spans="1:13" ht="30" customHeight="1">
      <c r="A37" s="110" t="s">
        <v>637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</row>
    <row r="38" spans="1:13" ht="30" customHeight="1">
      <c r="A38" s="110" t="s">
        <v>702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</row>
    <row r="39" spans="1:13" ht="15">
      <c r="A39" s="112" t="s">
        <v>638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</row>
    <row r="40" spans="1:13" ht="15">
      <c r="A40" s="113" t="s">
        <v>639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15">
      <c r="A41" s="114" t="s">
        <v>641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</row>
    <row r="42" spans="1:13" ht="30" customHeight="1">
      <c r="A42" s="115" t="s">
        <v>640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</row>
    <row r="43" spans="1:13" ht="45" customHeight="1">
      <c r="A43" s="115" t="s">
        <v>642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</row>
    <row r="44" spans="1:13" ht="30" customHeight="1">
      <c r="A44" s="116" t="s">
        <v>643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</row>
    <row r="45" spans="1:13" ht="45" customHeight="1">
      <c r="A45" s="115" t="s">
        <v>644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</row>
    <row r="46" spans="1:13" ht="30" customHeight="1">
      <c r="A46" s="111" t="s">
        <v>645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</row>
    <row r="49" spans="4:10" ht="15">
      <c r="D49" s="81" t="s">
        <v>646</v>
      </c>
      <c r="I49" s="83" t="s">
        <v>648</v>
      </c>
      <c r="J49" t="s">
        <v>649</v>
      </c>
    </row>
    <row r="50" ht="15">
      <c r="J50" s="81" t="s">
        <v>647</v>
      </c>
    </row>
    <row r="51" spans="10:11" ht="15">
      <c r="J51" s="112" t="s">
        <v>650</v>
      </c>
      <c r="K51" s="112"/>
    </row>
  </sheetData>
  <mergeCells count="29">
    <mergeCell ref="K27:K28"/>
    <mergeCell ref="L27:L28"/>
    <mergeCell ref="M27:M28"/>
    <mergeCell ref="A44:M44"/>
    <mergeCell ref="A45:M45"/>
    <mergeCell ref="A46:M46"/>
    <mergeCell ref="J51:K51"/>
    <mergeCell ref="A40:M40"/>
    <mergeCell ref="A41:M41"/>
    <mergeCell ref="A42:M42"/>
    <mergeCell ref="A43:M43"/>
    <mergeCell ref="C21:M21"/>
    <mergeCell ref="A37:M37"/>
    <mergeCell ref="A38:M38"/>
    <mergeCell ref="A39:M39"/>
    <mergeCell ref="A34:M34"/>
    <mergeCell ref="A26:A32"/>
    <mergeCell ref="B27:B28"/>
    <mergeCell ref="C27:C28"/>
    <mergeCell ref="D27:D28"/>
    <mergeCell ref="E27:E28"/>
    <mergeCell ref="D14:J14"/>
    <mergeCell ref="D15:J15"/>
    <mergeCell ref="A17:M17"/>
    <mergeCell ref="A18:M18"/>
    <mergeCell ref="A8:M8"/>
    <mergeCell ref="A9:M9"/>
    <mergeCell ref="D11:J11"/>
    <mergeCell ref="D12:J12"/>
  </mergeCells>
  <printOptions/>
  <pageMargins left="0.17" right="0.16" top="0.17" bottom="0.16" header="0.17" footer="0.16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6"/>
  <sheetViews>
    <sheetView workbookViewId="0" topLeftCell="A1">
      <selection activeCell="E29" sqref="E29"/>
    </sheetView>
  </sheetViews>
  <sheetFormatPr defaultColWidth="9.140625" defaultRowHeight="12.75"/>
  <cols>
    <col min="1" max="1" width="5.140625" style="0" customWidth="1"/>
    <col min="2" max="2" width="6.8515625" style="0" customWidth="1"/>
    <col min="3" max="3" width="54.140625" style="0" customWidth="1"/>
    <col min="4" max="4" width="8.00390625" style="0" bestFit="1" customWidth="1"/>
    <col min="5" max="5" width="12.7109375" style="0" customWidth="1"/>
    <col min="6" max="6" width="13.57421875" style="0" customWidth="1"/>
    <col min="7" max="8" width="11.421875" style="0" customWidth="1"/>
    <col min="9" max="9" width="12.421875" style="0" customWidth="1"/>
    <col min="10" max="75" width="9.140625" style="48" customWidth="1"/>
  </cols>
  <sheetData>
    <row r="1" ht="12.75">
      <c r="G1" t="s">
        <v>721</v>
      </c>
    </row>
    <row r="2" spans="1:5" ht="12.75">
      <c r="A2" s="82"/>
      <c r="E2" s="82" t="s">
        <v>651</v>
      </c>
    </row>
    <row r="3" spans="1:5" ht="12.75">
      <c r="A3" s="82"/>
      <c r="E3" s="82" t="s">
        <v>652</v>
      </c>
    </row>
    <row r="4" spans="1:5" ht="12.75">
      <c r="A4" s="82"/>
      <c r="E4" s="82" t="s">
        <v>653</v>
      </c>
    </row>
    <row r="5" spans="1:5" ht="12.75">
      <c r="A5" s="82"/>
      <c r="E5" s="82" t="s">
        <v>654</v>
      </c>
    </row>
    <row r="6" spans="1:5" ht="12.75">
      <c r="A6" s="82"/>
      <c r="E6" s="82" t="s">
        <v>655</v>
      </c>
    </row>
    <row r="7" ht="12.75">
      <c r="A7" s="82"/>
    </row>
    <row r="8" spans="1:9" ht="12.75">
      <c r="A8" s="117" t="s">
        <v>656</v>
      </c>
      <c r="B8" s="117"/>
      <c r="C8" s="117"/>
      <c r="D8" s="117"/>
      <c r="E8" s="117"/>
      <c r="F8" s="117"/>
      <c r="G8" s="117"/>
      <c r="H8" s="117"/>
      <c r="I8" s="117"/>
    </row>
    <row r="9" spans="1:9" ht="12.75">
      <c r="A9" s="118" t="s">
        <v>667</v>
      </c>
      <c r="B9" s="117"/>
      <c r="C9" s="117"/>
      <c r="D9" s="117"/>
      <c r="E9" s="117"/>
      <c r="F9" s="117"/>
      <c r="G9" s="117"/>
      <c r="H9" s="117"/>
      <c r="I9" s="117"/>
    </row>
    <row r="10" ht="12.75">
      <c r="A10" s="82"/>
    </row>
    <row r="11" spans="1:8" ht="12.75">
      <c r="A11" s="82"/>
      <c r="C11" s="121" t="s">
        <v>674</v>
      </c>
      <c r="D11" s="101"/>
      <c r="E11" s="101"/>
      <c r="F11" s="101"/>
      <c r="G11" s="101"/>
      <c r="H11" s="101"/>
    </row>
    <row r="12" spans="1:8" ht="12.75">
      <c r="A12" s="82"/>
      <c r="C12" s="121" t="s">
        <v>675</v>
      </c>
      <c r="D12" s="101"/>
      <c r="E12" s="101"/>
      <c r="F12" s="101"/>
      <c r="G12" s="101"/>
      <c r="H12" s="101"/>
    </row>
    <row r="13" spans="1:3" ht="12.75">
      <c r="A13" s="82"/>
      <c r="C13" s="82"/>
    </row>
    <row r="14" spans="1:8" ht="12.75">
      <c r="A14" s="82"/>
      <c r="C14" s="121" t="s">
        <v>676</v>
      </c>
      <c r="D14" s="101"/>
      <c r="E14" s="101"/>
      <c r="F14" s="101"/>
      <c r="G14" s="101"/>
      <c r="H14" s="101"/>
    </row>
    <row r="15" spans="1:8" ht="12.75">
      <c r="A15" s="82"/>
      <c r="C15" s="121" t="s">
        <v>677</v>
      </c>
      <c r="D15" s="101"/>
      <c r="E15" s="101"/>
      <c r="F15" s="101"/>
      <c r="G15" s="101"/>
      <c r="H15" s="101"/>
    </row>
    <row r="16" ht="12.75">
      <c r="A16" s="82"/>
    </row>
    <row r="17" spans="1:9" ht="15">
      <c r="A17" s="119" t="s">
        <v>658</v>
      </c>
      <c r="B17" s="119"/>
      <c r="C17" s="119"/>
      <c r="D17" s="119"/>
      <c r="E17" s="119"/>
      <c r="F17" s="119"/>
      <c r="G17" s="119"/>
      <c r="H17" s="119"/>
      <c r="I17" s="119"/>
    </row>
    <row r="18" spans="1:9" ht="19.5" customHeight="1">
      <c r="A18" s="120" t="s">
        <v>659</v>
      </c>
      <c r="B18" s="120"/>
      <c r="C18" s="120"/>
      <c r="D18" s="120"/>
      <c r="E18" s="120"/>
      <c r="F18" s="120"/>
      <c r="G18" s="120"/>
      <c r="H18" s="120"/>
      <c r="I18" s="120"/>
    </row>
    <row r="19" ht="18.75">
      <c r="A19" s="84"/>
    </row>
    <row r="20" spans="1:2" ht="14.25">
      <c r="A20" s="85"/>
      <c r="B20" s="85" t="s">
        <v>660</v>
      </c>
    </row>
    <row r="21" spans="1:2" ht="15">
      <c r="A21" s="81"/>
      <c r="B21" s="81" t="s">
        <v>669</v>
      </c>
    </row>
    <row r="22" ht="15">
      <c r="A22" s="81" t="s">
        <v>668</v>
      </c>
    </row>
    <row r="24" spans="1:9" ht="94.5" customHeight="1">
      <c r="A24" s="1" t="s">
        <v>601</v>
      </c>
      <c r="B24" s="1" t="s">
        <v>602</v>
      </c>
      <c r="C24" s="19" t="s">
        <v>287</v>
      </c>
      <c r="D24" s="19" t="s">
        <v>288</v>
      </c>
      <c r="E24" s="57" t="s">
        <v>615</v>
      </c>
      <c r="F24" s="57" t="s">
        <v>618</v>
      </c>
      <c r="G24" s="57" t="s">
        <v>616</v>
      </c>
      <c r="H24" s="57" t="s">
        <v>622</v>
      </c>
      <c r="I24" s="56" t="s">
        <v>621</v>
      </c>
    </row>
    <row r="25" spans="1:10" ht="12.75">
      <c r="A25" s="7">
        <v>1</v>
      </c>
      <c r="B25" s="20">
        <v>2</v>
      </c>
      <c r="C25" s="20">
        <v>3</v>
      </c>
      <c r="D25" s="20">
        <v>4</v>
      </c>
      <c r="E25" s="11">
        <v>5</v>
      </c>
      <c r="F25" s="11">
        <v>6</v>
      </c>
      <c r="G25" s="11">
        <v>7</v>
      </c>
      <c r="H25" s="11">
        <v>8</v>
      </c>
      <c r="I25" s="11">
        <v>9</v>
      </c>
      <c r="J25" s="59"/>
    </row>
    <row r="26" spans="1:9" ht="12.75" customHeight="1">
      <c r="A26" s="109">
        <v>3</v>
      </c>
      <c r="B26" s="21">
        <v>1</v>
      </c>
      <c r="C26" s="22" t="s">
        <v>501</v>
      </c>
      <c r="D26" s="22" t="s">
        <v>290</v>
      </c>
      <c r="E26" s="63"/>
      <c r="F26" s="23">
        <v>9600</v>
      </c>
      <c r="G26" s="55">
        <f>ROUND(E26*F26,2)</f>
        <v>0</v>
      </c>
      <c r="H26" s="54">
        <f>ROUND(G26*1.2,2)</f>
        <v>0</v>
      </c>
      <c r="I26" s="54">
        <f>ROUND(G26*0.01,2)</f>
        <v>0</v>
      </c>
    </row>
    <row r="27" spans="1:9" ht="12.75" customHeight="1">
      <c r="A27" s="109"/>
      <c r="B27" s="21">
        <v>2</v>
      </c>
      <c r="C27" s="22" t="s">
        <v>510</v>
      </c>
      <c r="D27" s="22" t="s">
        <v>290</v>
      </c>
      <c r="E27" s="63"/>
      <c r="F27" s="23">
        <v>4000</v>
      </c>
      <c r="G27" s="55">
        <f aca="true" t="shared" si="0" ref="G27:G54">ROUND(E27*F27,2)</f>
        <v>0</v>
      </c>
      <c r="H27" s="54">
        <f aca="true" t="shared" si="1" ref="H27:H54">ROUND(G27*1.2,2)</f>
        <v>0</v>
      </c>
      <c r="I27" s="54">
        <f aca="true" t="shared" si="2" ref="I27:I54">ROUND(G27*0.01,2)</f>
        <v>0</v>
      </c>
    </row>
    <row r="28" spans="1:9" ht="12.75" customHeight="1">
      <c r="A28" s="109"/>
      <c r="B28" s="21">
        <v>3</v>
      </c>
      <c r="C28" s="22" t="s">
        <v>508</v>
      </c>
      <c r="D28" s="22" t="s">
        <v>290</v>
      </c>
      <c r="E28" s="63"/>
      <c r="F28" s="23">
        <v>150</v>
      </c>
      <c r="G28" s="55">
        <f t="shared" si="0"/>
        <v>0</v>
      </c>
      <c r="H28" s="54">
        <f t="shared" si="1"/>
        <v>0</v>
      </c>
      <c r="I28" s="54">
        <f t="shared" si="2"/>
        <v>0</v>
      </c>
    </row>
    <row r="29" spans="1:9" ht="12.75" customHeight="1">
      <c r="A29" s="109"/>
      <c r="B29" s="21">
        <v>4</v>
      </c>
      <c r="C29" s="22" t="s">
        <v>509</v>
      </c>
      <c r="D29" s="22" t="s">
        <v>290</v>
      </c>
      <c r="E29" s="63"/>
      <c r="F29" s="23">
        <v>800</v>
      </c>
      <c r="G29" s="55">
        <f t="shared" si="0"/>
        <v>0</v>
      </c>
      <c r="H29" s="54">
        <f t="shared" si="1"/>
        <v>0</v>
      </c>
      <c r="I29" s="54">
        <f t="shared" si="2"/>
        <v>0</v>
      </c>
    </row>
    <row r="30" spans="1:9" ht="12.75" customHeight="1">
      <c r="A30" s="109"/>
      <c r="B30" s="27">
        <v>5</v>
      </c>
      <c r="C30" s="28" t="s">
        <v>580</v>
      </c>
      <c r="D30" s="28" t="s">
        <v>290</v>
      </c>
      <c r="E30" s="63"/>
      <c r="F30" s="29">
        <v>100</v>
      </c>
      <c r="G30" s="55">
        <f t="shared" si="0"/>
        <v>0</v>
      </c>
      <c r="H30" s="54">
        <f t="shared" si="1"/>
        <v>0</v>
      </c>
      <c r="I30" s="54">
        <f t="shared" si="2"/>
        <v>0</v>
      </c>
    </row>
    <row r="31" spans="1:9" ht="12.75" customHeight="1">
      <c r="A31" s="109"/>
      <c r="B31" s="21">
        <v>6</v>
      </c>
      <c r="C31" s="22" t="s">
        <v>502</v>
      </c>
      <c r="D31" s="22" t="s">
        <v>290</v>
      </c>
      <c r="E31" s="63"/>
      <c r="F31" s="23">
        <v>90000</v>
      </c>
      <c r="G31" s="55">
        <f t="shared" si="0"/>
        <v>0</v>
      </c>
      <c r="H31" s="54">
        <f t="shared" si="1"/>
        <v>0</v>
      </c>
      <c r="I31" s="54">
        <f t="shared" si="2"/>
        <v>0</v>
      </c>
    </row>
    <row r="32" spans="1:9" ht="12.75" customHeight="1">
      <c r="A32" s="109"/>
      <c r="B32" s="27">
        <v>7</v>
      </c>
      <c r="C32" s="28" t="s">
        <v>503</v>
      </c>
      <c r="D32" s="28" t="s">
        <v>290</v>
      </c>
      <c r="E32" s="63"/>
      <c r="F32" s="29">
        <v>500</v>
      </c>
      <c r="G32" s="55">
        <f t="shared" si="0"/>
        <v>0</v>
      </c>
      <c r="H32" s="54">
        <f t="shared" si="1"/>
        <v>0</v>
      </c>
      <c r="I32" s="54">
        <f t="shared" si="2"/>
        <v>0</v>
      </c>
    </row>
    <row r="33" spans="1:9" ht="12.75" customHeight="1">
      <c r="A33" s="109"/>
      <c r="B33" s="21">
        <v>8</v>
      </c>
      <c r="C33" s="22" t="s">
        <v>511</v>
      </c>
      <c r="D33" s="22" t="s">
        <v>290</v>
      </c>
      <c r="E33" s="63"/>
      <c r="F33" s="23">
        <v>600</v>
      </c>
      <c r="G33" s="55">
        <f t="shared" si="0"/>
        <v>0</v>
      </c>
      <c r="H33" s="54">
        <f t="shared" si="1"/>
        <v>0</v>
      </c>
      <c r="I33" s="54">
        <f t="shared" si="2"/>
        <v>0</v>
      </c>
    </row>
    <row r="34" spans="1:9" ht="12.75" customHeight="1">
      <c r="A34" s="109"/>
      <c r="B34" s="27">
        <v>9</v>
      </c>
      <c r="C34" s="28" t="s">
        <v>512</v>
      </c>
      <c r="D34" s="28" t="s">
        <v>290</v>
      </c>
      <c r="E34" s="63"/>
      <c r="F34" s="29">
        <v>650</v>
      </c>
      <c r="G34" s="55">
        <f t="shared" si="0"/>
        <v>0</v>
      </c>
      <c r="H34" s="54">
        <f t="shared" si="1"/>
        <v>0</v>
      </c>
      <c r="I34" s="54">
        <f t="shared" si="2"/>
        <v>0</v>
      </c>
    </row>
    <row r="35" spans="1:9" ht="12.75" customHeight="1">
      <c r="A35" s="109"/>
      <c r="B35" s="21">
        <v>10</v>
      </c>
      <c r="C35" s="22" t="s">
        <v>517</v>
      </c>
      <c r="D35" s="22" t="s">
        <v>290</v>
      </c>
      <c r="E35" s="63"/>
      <c r="F35" s="23">
        <v>8000</v>
      </c>
      <c r="G35" s="55">
        <f t="shared" si="0"/>
        <v>0</v>
      </c>
      <c r="H35" s="54">
        <f t="shared" si="1"/>
        <v>0</v>
      </c>
      <c r="I35" s="54">
        <f t="shared" si="2"/>
        <v>0</v>
      </c>
    </row>
    <row r="36" spans="1:9" ht="12.75" customHeight="1">
      <c r="A36" s="109"/>
      <c r="B36" s="21">
        <v>11</v>
      </c>
      <c r="C36" s="22" t="s">
        <v>513</v>
      </c>
      <c r="D36" s="22" t="s">
        <v>290</v>
      </c>
      <c r="E36" s="63"/>
      <c r="F36" s="23">
        <v>300</v>
      </c>
      <c r="G36" s="55">
        <f t="shared" si="0"/>
        <v>0</v>
      </c>
      <c r="H36" s="54">
        <f t="shared" si="1"/>
        <v>0</v>
      </c>
      <c r="I36" s="54">
        <f t="shared" si="2"/>
        <v>0</v>
      </c>
    </row>
    <row r="37" spans="1:9" ht="12.75" customHeight="1">
      <c r="A37" s="109"/>
      <c r="B37" s="21">
        <v>12</v>
      </c>
      <c r="C37" s="22" t="s">
        <v>514</v>
      </c>
      <c r="D37" s="22" t="s">
        <v>581</v>
      </c>
      <c r="E37" s="63"/>
      <c r="F37" s="23">
        <v>7000</v>
      </c>
      <c r="G37" s="55">
        <f t="shared" si="0"/>
        <v>0</v>
      </c>
      <c r="H37" s="54">
        <f t="shared" si="1"/>
        <v>0</v>
      </c>
      <c r="I37" s="54">
        <f t="shared" si="2"/>
        <v>0</v>
      </c>
    </row>
    <row r="38" spans="1:9" ht="12.75" customHeight="1">
      <c r="A38" s="109"/>
      <c r="B38" s="21">
        <v>13</v>
      </c>
      <c r="C38" s="22" t="s">
        <v>518</v>
      </c>
      <c r="D38" s="22" t="s">
        <v>290</v>
      </c>
      <c r="E38" s="63"/>
      <c r="F38" s="23">
        <v>4000</v>
      </c>
      <c r="G38" s="55">
        <f t="shared" si="0"/>
        <v>0</v>
      </c>
      <c r="H38" s="54">
        <f t="shared" si="1"/>
        <v>0</v>
      </c>
      <c r="I38" s="54">
        <f t="shared" si="2"/>
        <v>0</v>
      </c>
    </row>
    <row r="39" spans="1:9" ht="12.75" customHeight="1">
      <c r="A39" s="102">
        <v>3</v>
      </c>
      <c r="B39" s="27">
        <v>14</v>
      </c>
      <c r="C39" s="22" t="s">
        <v>289</v>
      </c>
      <c r="D39" s="22" t="s">
        <v>579</v>
      </c>
      <c r="E39" s="63"/>
      <c r="F39" s="23">
        <v>80000</v>
      </c>
      <c r="G39" s="55">
        <f t="shared" si="0"/>
        <v>0</v>
      </c>
      <c r="H39" s="54">
        <f t="shared" si="1"/>
        <v>0</v>
      </c>
      <c r="I39" s="54">
        <f t="shared" si="2"/>
        <v>0</v>
      </c>
    </row>
    <row r="40" spans="1:9" ht="12.75" customHeight="1">
      <c r="A40" s="128"/>
      <c r="B40" s="21">
        <v>15</v>
      </c>
      <c r="C40" s="22" t="s">
        <v>523</v>
      </c>
      <c r="D40" s="22" t="s">
        <v>579</v>
      </c>
      <c r="E40" s="63"/>
      <c r="F40" s="23">
        <v>5000</v>
      </c>
      <c r="G40" s="55">
        <f t="shared" si="0"/>
        <v>0</v>
      </c>
      <c r="H40" s="54">
        <f t="shared" si="1"/>
        <v>0</v>
      </c>
      <c r="I40" s="54">
        <f t="shared" si="2"/>
        <v>0</v>
      </c>
    </row>
    <row r="41" spans="1:9" ht="12.75" customHeight="1">
      <c r="A41" s="128"/>
      <c r="B41" s="27">
        <v>16</v>
      </c>
      <c r="C41" s="22" t="s">
        <v>515</v>
      </c>
      <c r="D41" s="22" t="s">
        <v>290</v>
      </c>
      <c r="E41" s="63"/>
      <c r="F41" s="23">
        <v>350</v>
      </c>
      <c r="G41" s="55">
        <f t="shared" si="0"/>
        <v>0</v>
      </c>
      <c r="H41" s="54">
        <f t="shared" si="1"/>
        <v>0</v>
      </c>
      <c r="I41" s="54">
        <f t="shared" si="2"/>
        <v>0</v>
      </c>
    </row>
    <row r="42" spans="1:9" ht="12.75" customHeight="1">
      <c r="A42" s="128"/>
      <c r="B42" s="21">
        <v>17</v>
      </c>
      <c r="C42" s="22" t="s">
        <v>291</v>
      </c>
      <c r="D42" s="22" t="s">
        <v>290</v>
      </c>
      <c r="E42" s="63"/>
      <c r="F42" s="23">
        <v>500</v>
      </c>
      <c r="G42" s="55">
        <f t="shared" si="0"/>
        <v>0</v>
      </c>
      <c r="H42" s="54">
        <f t="shared" si="1"/>
        <v>0</v>
      </c>
      <c r="I42" s="54">
        <f t="shared" si="2"/>
        <v>0</v>
      </c>
    </row>
    <row r="43" spans="1:9" ht="12.75" customHeight="1">
      <c r="A43" s="128"/>
      <c r="B43" s="27">
        <v>18</v>
      </c>
      <c r="C43" s="28" t="s">
        <v>504</v>
      </c>
      <c r="D43" s="28" t="s">
        <v>290</v>
      </c>
      <c r="E43" s="63"/>
      <c r="F43" s="29">
        <v>33100</v>
      </c>
      <c r="G43" s="55">
        <f t="shared" si="0"/>
        <v>0</v>
      </c>
      <c r="H43" s="54">
        <f t="shared" si="1"/>
        <v>0</v>
      </c>
      <c r="I43" s="54">
        <f t="shared" si="2"/>
        <v>0</v>
      </c>
    </row>
    <row r="44" spans="1:9" ht="12.75" customHeight="1">
      <c r="A44" s="128"/>
      <c r="B44" s="27">
        <v>19</v>
      </c>
      <c r="C44" s="22" t="s">
        <v>516</v>
      </c>
      <c r="D44" s="22" t="s">
        <v>290</v>
      </c>
      <c r="E44" s="63"/>
      <c r="F44" s="23">
        <v>2400</v>
      </c>
      <c r="G44" s="55">
        <f t="shared" si="0"/>
        <v>0</v>
      </c>
      <c r="H44" s="54">
        <f t="shared" si="1"/>
        <v>0</v>
      </c>
      <c r="I44" s="54">
        <f t="shared" si="2"/>
        <v>0</v>
      </c>
    </row>
    <row r="45" spans="1:9" ht="12.75" customHeight="1">
      <c r="A45" s="128"/>
      <c r="B45" s="21">
        <v>20</v>
      </c>
      <c r="C45" s="28" t="s">
        <v>505</v>
      </c>
      <c r="D45" s="28" t="s">
        <v>290</v>
      </c>
      <c r="E45" s="63"/>
      <c r="F45" s="29">
        <v>25000</v>
      </c>
      <c r="G45" s="55">
        <f t="shared" si="0"/>
        <v>0</v>
      </c>
      <c r="H45" s="54">
        <f t="shared" si="1"/>
        <v>0</v>
      </c>
      <c r="I45" s="54">
        <f t="shared" si="2"/>
        <v>0</v>
      </c>
    </row>
    <row r="46" spans="1:9" ht="12.75" customHeight="1">
      <c r="A46" s="128"/>
      <c r="B46" s="21">
        <v>21</v>
      </c>
      <c r="C46" s="22" t="s">
        <v>506</v>
      </c>
      <c r="D46" s="22" t="s">
        <v>290</v>
      </c>
      <c r="E46" s="63"/>
      <c r="F46" s="23">
        <v>500</v>
      </c>
      <c r="G46" s="55">
        <f t="shared" si="0"/>
        <v>0</v>
      </c>
      <c r="H46" s="54">
        <f t="shared" si="1"/>
        <v>0</v>
      </c>
      <c r="I46" s="54">
        <f t="shared" si="2"/>
        <v>0</v>
      </c>
    </row>
    <row r="47" spans="1:9" ht="12.75" customHeight="1">
      <c r="A47" s="128"/>
      <c r="B47" s="21">
        <v>22</v>
      </c>
      <c r="C47" s="28" t="s">
        <v>507</v>
      </c>
      <c r="D47" s="28" t="s">
        <v>290</v>
      </c>
      <c r="E47" s="63"/>
      <c r="F47" s="29">
        <v>29000</v>
      </c>
      <c r="G47" s="55">
        <f t="shared" si="0"/>
        <v>0</v>
      </c>
      <c r="H47" s="54">
        <f t="shared" si="1"/>
        <v>0</v>
      </c>
      <c r="I47" s="54">
        <f t="shared" si="2"/>
        <v>0</v>
      </c>
    </row>
    <row r="48" spans="1:9" ht="12.75" customHeight="1">
      <c r="A48" s="128"/>
      <c r="B48" s="33">
        <v>23</v>
      </c>
      <c r="C48" s="28" t="s">
        <v>519</v>
      </c>
      <c r="D48" s="28" t="s">
        <v>290</v>
      </c>
      <c r="E48" s="63"/>
      <c r="F48" s="29">
        <v>800</v>
      </c>
      <c r="G48" s="55">
        <f t="shared" si="0"/>
        <v>0</v>
      </c>
      <c r="H48" s="54">
        <f t="shared" si="1"/>
        <v>0</v>
      </c>
      <c r="I48" s="54">
        <f t="shared" si="2"/>
        <v>0</v>
      </c>
    </row>
    <row r="49" spans="1:9" ht="12.75" customHeight="1">
      <c r="A49" s="128"/>
      <c r="B49" s="33">
        <v>24</v>
      </c>
      <c r="C49" s="22" t="s">
        <v>520</v>
      </c>
      <c r="D49" s="22" t="s">
        <v>290</v>
      </c>
      <c r="E49" s="63"/>
      <c r="F49" s="23">
        <v>7500</v>
      </c>
      <c r="G49" s="55">
        <f t="shared" si="0"/>
        <v>0</v>
      </c>
      <c r="H49" s="54">
        <f t="shared" si="1"/>
        <v>0</v>
      </c>
      <c r="I49" s="54">
        <f t="shared" si="2"/>
        <v>0</v>
      </c>
    </row>
    <row r="50" spans="1:9" ht="12.75" customHeight="1">
      <c r="A50" s="128"/>
      <c r="B50" s="33">
        <v>25</v>
      </c>
      <c r="C50" s="22" t="s">
        <v>521</v>
      </c>
      <c r="D50" s="22" t="s">
        <v>290</v>
      </c>
      <c r="E50" s="63"/>
      <c r="F50" s="23">
        <v>7000</v>
      </c>
      <c r="G50" s="55">
        <f t="shared" si="0"/>
        <v>0</v>
      </c>
      <c r="H50" s="54">
        <f t="shared" si="1"/>
        <v>0</v>
      </c>
      <c r="I50" s="54">
        <f t="shared" si="2"/>
        <v>0</v>
      </c>
    </row>
    <row r="51" spans="1:9" ht="12.75" customHeight="1">
      <c r="A51" s="128"/>
      <c r="B51" s="21">
        <v>26</v>
      </c>
      <c r="C51" s="22" t="s">
        <v>522</v>
      </c>
      <c r="D51" s="22" t="s">
        <v>290</v>
      </c>
      <c r="E51" s="63"/>
      <c r="F51" s="23">
        <v>1000</v>
      </c>
      <c r="G51" s="55">
        <f t="shared" si="0"/>
        <v>0</v>
      </c>
      <c r="H51" s="54">
        <f t="shared" si="1"/>
        <v>0</v>
      </c>
      <c r="I51" s="54">
        <f t="shared" si="2"/>
        <v>0</v>
      </c>
    </row>
    <row r="52" spans="1:9" ht="12.75" customHeight="1">
      <c r="A52" s="128"/>
      <c r="B52" s="33">
        <v>27</v>
      </c>
      <c r="C52" s="7" t="s">
        <v>582</v>
      </c>
      <c r="D52" s="22" t="s">
        <v>579</v>
      </c>
      <c r="E52" s="63"/>
      <c r="F52" s="29">
        <v>500</v>
      </c>
      <c r="G52" s="55">
        <f t="shared" si="0"/>
        <v>0</v>
      </c>
      <c r="H52" s="54">
        <f t="shared" si="1"/>
        <v>0</v>
      </c>
      <c r="I52" s="54">
        <f t="shared" si="2"/>
        <v>0</v>
      </c>
    </row>
    <row r="53" spans="1:9" ht="12.75" customHeight="1">
      <c r="A53" s="128"/>
      <c r="B53" s="33">
        <v>28</v>
      </c>
      <c r="C53" s="7" t="s">
        <v>583</v>
      </c>
      <c r="D53" s="22" t="s">
        <v>290</v>
      </c>
      <c r="E53" s="63"/>
      <c r="F53" s="7">
        <v>1000</v>
      </c>
      <c r="G53" s="55">
        <f t="shared" si="0"/>
        <v>0</v>
      </c>
      <c r="H53" s="54">
        <f t="shared" si="1"/>
        <v>0</v>
      </c>
      <c r="I53" s="54">
        <f t="shared" si="2"/>
        <v>0</v>
      </c>
    </row>
    <row r="54" spans="1:9" ht="12.75" customHeight="1">
      <c r="A54" s="129"/>
      <c r="B54" s="33">
        <v>29</v>
      </c>
      <c r="C54" s="7" t="s">
        <v>584</v>
      </c>
      <c r="D54" s="28" t="s">
        <v>290</v>
      </c>
      <c r="E54" s="63"/>
      <c r="F54" s="7">
        <v>150</v>
      </c>
      <c r="G54" s="55">
        <f t="shared" si="0"/>
        <v>0</v>
      </c>
      <c r="H54" s="54">
        <f t="shared" si="1"/>
        <v>0</v>
      </c>
      <c r="I54" s="54">
        <f t="shared" si="2"/>
        <v>0</v>
      </c>
    </row>
    <row r="56" spans="1:13" ht="32.25" customHeight="1">
      <c r="A56" s="108" t="s">
        <v>636</v>
      </c>
      <c r="B56" s="108"/>
      <c r="C56" s="108"/>
      <c r="D56" s="108"/>
      <c r="E56" s="108"/>
      <c r="F56" s="108"/>
      <c r="G56" s="108"/>
      <c r="H56" s="108"/>
      <c r="I56" s="108"/>
      <c r="J56" s="64"/>
      <c r="K56" s="64"/>
      <c r="L56" s="64"/>
      <c r="M56" s="64"/>
    </row>
    <row r="57" spans="1:9" ht="12.75">
      <c r="A57" s="48"/>
      <c r="B57" s="48"/>
      <c r="C57" s="48"/>
      <c r="D57" s="48"/>
      <c r="E57" s="48"/>
      <c r="F57" s="48"/>
      <c r="G57" s="48"/>
      <c r="H57" s="48"/>
      <c r="I57" s="48"/>
    </row>
    <row r="58" spans="1:9" ht="12.75">
      <c r="A58" s="48"/>
      <c r="B58" s="48"/>
      <c r="C58" s="48"/>
      <c r="D58" s="48"/>
      <c r="E58" s="48"/>
      <c r="F58" s="48"/>
      <c r="G58" s="48"/>
      <c r="H58" s="48"/>
      <c r="I58" s="48"/>
    </row>
    <row r="59" spans="1:9" ht="31.5" customHeight="1">
      <c r="A59" s="130" t="s">
        <v>672</v>
      </c>
      <c r="B59" s="130"/>
      <c r="C59" s="130"/>
      <c r="D59" s="130"/>
      <c r="E59" s="130"/>
      <c r="F59" s="130"/>
      <c r="G59" s="130"/>
      <c r="H59" s="130"/>
      <c r="I59" s="130"/>
    </row>
    <row r="60" spans="1:9" ht="30" customHeight="1">
      <c r="A60" s="131" t="s">
        <v>704</v>
      </c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2" t="s">
        <v>638</v>
      </c>
      <c r="B61" s="132"/>
      <c r="C61" s="132"/>
      <c r="D61" s="132"/>
      <c r="E61" s="132"/>
      <c r="F61" s="132"/>
      <c r="G61" s="132"/>
      <c r="H61" s="132"/>
      <c r="I61" s="132"/>
    </row>
    <row r="62" spans="1:9" ht="30.75" customHeight="1">
      <c r="A62" s="130" t="s">
        <v>673</v>
      </c>
      <c r="B62" s="130"/>
      <c r="C62" s="130"/>
      <c r="D62" s="130"/>
      <c r="E62" s="130"/>
      <c r="F62" s="130"/>
      <c r="G62" s="130"/>
      <c r="H62" s="130"/>
      <c r="I62" s="130"/>
    </row>
    <row r="63" spans="1:9" ht="12.75">
      <c r="A63" s="48"/>
      <c r="B63" s="48"/>
      <c r="C63" s="48"/>
      <c r="D63" s="48"/>
      <c r="E63" s="48"/>
      <c r="F63" s="48"/>
      <c r="G63" s="48"/>
      <c r="H63" s="48"/>
      <c r="I63" s="48"/>
    </row>
    <row r="64" spans="1:9" ht="12.75">
      <c r="A64" s="48"/>
      <c r="B64" s="48"/>
      <c r="C64" s="48"/>
      <c r="D64" s="48"/>
      <c r="E64" s="48"/>
      <c r="F64" s="48"/>
      <c r="G64" s="48"/>
      <c r="H64" s="48"/>
      <c r="I64" s="48"/>
    </row>
    <row r="65" spans="1:9" ht="12.75">
      <c r="A65" s="48"/>
      <c r="B65" s="48"/>
      <c r="C65" s="48"/>
      <c r="D65" s="48"/>
      <c r="E65" s="48"/>
      <c r="F65" s="48"/>
      <c r="G65" s="48"/>
      <c r="H65" s="48"/>
      <c r="I65" s="48"/>
    </row>
    <row r="66" spans="1:9" ht="12.75">
      <c r="A66" s="48"/>
      <c r="B66" s="48"/>
      <c r="C66" s="48"/>
      <c r="D66" s="48"/>
      <c r="E66" s="48"/>
      <c r="F66" s="48"/>
      <c r="G66" s="48"/>
      <c r="H66" s="48"/>
      <c r="I66" s="48"/>
    </row>
    <row r="67" spans="1:9" ht="15">
      <c r="A67" s="48"/>
      <c r="B67" s="48"/>
      <c r="C67" s="81" t="s">
        <v>646</v>
      </c>
      <c r="D67" s="48"/>
      <c r="E67" s="83" t="s">
        <v>648</v>
      </c>
      <c r="F67" t="s">
        <v>649</v>
      </c>
      <c r="H67" s="48"/>
      <c r="I67" s="48"/>
    </row>
    <row r="68" spans="1:9" ht="15">
      <c r="A68" s="48"/>
      <c r="B68" s="48"/>
      <c r="C68" s="48"/>
      <c r="D68" s="48"/>
      <c r="F68" s="81" t="s">
        <v>647</v>
      </c>
      <c r="H68" s="48"/>
      <c r="I68" s="48"/>
    </row>
    <row r="69" spans="1:9" ht="15">
      <c r="A69" s="48"/>
      <c r="B69" s="48"/>
      <c r="C69" s="48"/>
      <c r="D69" s="48"/>
      <c r="F69" s="112" t="s">
        <v>650</v>
      </c>
      <c r="G69" s="112"/>
      <c r="H69" s="48"/>
      <c r="I69" s="48"/>
    </row>
    <row r="70" spans="1:9" ht="12.75">
      <c r="A70" s="48"/>
      <c r="B70" s="48"/>
      <c r="C70" s="48"/>
      <c r="D70" s="48"/>
      <c r="E70" s="48"/>
      <c r="F70" s="48"/>
      <c r="G70" s="48"/>
      <c r="H70" s="48"/>
      <c r="I70" s="48"/>
    </row>
    <row r="71" spans="1:9" ht="12.75">
      <c r="A71" s="48"/>
      <c r="B71" s="48"/>
      <c r="C71" s="48"/>
      <c r="D71" s="48"/>
      <c r="E71" s="48"/>
      <c r="F71" s="48"/>
      <c r="G71" s="48"/>
      <c r="H71" s="48"/>
      <c r="I71" s="48"/>
    </row>
    <row r="72" spans="1:9" ht="12.75">
      <c r="A72" s="48"/>
      <c r="B72" s="48"/>
      <c r="C72" s="48"/>
      <c r="D72" s="48"/>
      <c r="E72" s="48"/>
      <c r="F72" s="48"/>
      <c r="G72" s="48"/>
      <c r="H72" s="48"/>
      <c r="I72" s="48"/>
    </row>
    <row r="73" spans="1:9" ht="12.75">
      <c r="A73" s="48"/>
      <c r="B73" s="48"/>
      <c r="C73" s="48"/>
      <c r="D73" s="48"/>
      <c r="E73" s="48"/>
      <c r="F73" s="48"/>
      <c r="G73" s="48"/>
      <c r="H73" s="48"/>
      <c r="I73" s="48"/>
    </row>
    <row r="74" spans="1:9" ht="12.75">
      <c r="A74" s="48"/>
      <c r="B74" s="48"/>
      <c r="C74" s="48"/>
      <c r="D74" s="48"/>
      <c r="E74" s="48"/>
      <c r="F74" s="48"/>
      <c r="G74" s="48"/>
      <c r="H74" s="48"/>
      <c r="I74" s="48"/>
    </row>
    <row r="75" spans="1:9" ht="12.75">
      <c r="A75" s="48"/>
      <c r="B75" s="48"/>
      <c r="C75" s="48"/>
      <c r="D75" s="48"/>
      <c r="E75" s="48"/>
      <c r="F75" s="48"/>
      <c r="G75" s="48"/>
      <c r="H75" s="48"/>
      <c r="I75" s="48"/>
    </row>
    <row r="76" spans="1:9" ht="12.75">
      <c r="A76" s="48"/>
      <c r="B76" s="48"/>
      <c r="C76" s="48"/>
      <c r="D76" s="48"/>
      <c r="E76" s="48"/>
      <c r="F76" s="48"/>
      <c r="G76" s="48"/>
      <c r="H76" s="48"/>
      <c r="I76" s="48"/>
    </row>
    <row r="77" spans="1:9" ht="12.75">
      <c r="A77" s="48"/>
      <c r="B77" s="48"/>
      <c r="C77" s="48"/>
      <c r="D77" s="48"/>
      <c r="E77" s="48"/>
      <c r="F77" s="48"/>
      <c r="G77" s="48"/>
      <c r="H77" s="48"/>
      <c r="I77" s="48"/>
    </row>
    <row r="78" spans="1:9" ht="12.75">
      <c r="A78" s="48"/>
      <c r="B78" s="48"/>
      <c r="C78" s="48"/>
      <c r="D78" s="48"/>
      <c r="E78" s="48"/>
      <c r="F78" s="48"/>
      <c r="G78" s="48"/>
      <c r="H78" s="48"/>
      <c r="I78" s="48"/>
    </row>
    <row r="79" spans="1:9" ht="12.75">
      <c r="A79" s="48"/>
      <c r="B79" s="48"/>
      <c r="C79" s="48"/>
      <c r="D79" s="48"/>
      <c r="E79" s="48"/>
      <c r="F79" s="48"/>
      <c r="G79" s="48"/>
      <c r="H79" s="48"/>
      <c r="I79" s="48"/>
    </row>
    <row r="80" spans="1:9" ht="12.75">
      <c r="A80" s="48"/>
      <c r="B80" s="48"/>
      <c r="C80" s="48"/>
      <c r="D80" s="48"/>
      <c r="E80" s="48"/>
      <c r="F80" s="48"/>
      <c r="G80" s="48"/>
      <c r="H80" s="48"/>
      <c r="I80" s="48"/>
    </row>
    <row r="81" spans="1:9" ht="12.75">
      <c r="A81" s="48"/>
      <c r="B81" s="48"/>
      <c r="C81" s="48"/>
      <c r="D81" s="48"/>
      <c r="E81" s="48"/>
      <c r="F81" s="48"/>
      <c r="G81" s="48"/>
      <c r="H81" s="48"/>
      <c r="I81" s="48"/>
    </row>
    <row r="82" spans="1:9" ht="12.75">
      <c r="A82" s="48"/>
      <c r="B82" s="48"/>
      <c r="C82" s="48"/>
      <c r="D82" s="48"/>
      <c r="E82" s="48"/>
      <c r="F82" s="48"/>
      <c r="G82" s="48"/>
      <c r="H82" s="48"/>
      <c r="I82" s="48"/>
    </row>
    <row r="83" spans="1:9" ht="12.75">
      <c r="A83" s="48"/>
      <c r="B83" s="48"/>
      <c r="C83" s="48"/>
      <c r="D83" s="48"/>
      <c r="E83" s="48"/>
      <c r="F83" s="48"/>
      <c r="G83" s="48"/>
      <c r="H83" s="48"/>
      <c r="I83" s="48"/>
    </row>
    <row r="84" spans="1:9" ht="12.75">
      <c r="A84" s="48"/>
      <c r="B84" s="48"/>
      <c r="C84" s="48"/>
      <c r="D84" s="48"/>
      <c r="E84" s="48"/>
      <c r="F84" s="48"/>
      <c r="G84" s="48"/>
      <c r="H84" s="48"/>
      <c r="I84" s="48"/>
    </row>
    <row r="85" spans="1:9" ht="12.75">
      <c r="A85" s="48"/>
      <c r="B85" s="48"/>
      <c r="C85" s="48"/>
      <c r="D85" s="48"/>
      <c r="E85" s="48"/>
      <c r="F85" s="48"/>
      <c r="G85" s="48"/>
      <c r="H85" s="48"/>
      <c r="I85" s="48"/>
    </row>
    <row r="86" spans="1:9" ht="12.75">
      <c r="A86" s="48"/>
      <c r="B86" s="48"/>
      <c r="C86" s="48"/>
      <c r="D86" s="48"/>
      <c r="E86" s="48"/>
      <c r="F86" s="48"/>
      <c r="G86" s="48"/>
      <c r="H86" s="48"/>
      <c r="I86" s="48"/>
    </row>
    <row r="87" spans="1:9" ht="12.75">
      <c r="A87" s="48"/>
      <c r="B87" s="48"/>
      <c r="C87" s="48"/>
      <c r="D87" s="48"/>
      <c r="E87" s="48"/>
      <c r="F87" s="48"/>
      <c r="G87" s="48"/>
      <c r="H87" s="48"/>
      <c r="I87" s="48"/>
    </row>
    <row r="88" spans="1:9" ht="12.75">
      <c r="A88" s="48"/>
      <c r="B88" s="48"/>
      <c r="C88" s="48"/>
      <c r="D88" s="48"/>
      <c r="E88" s="48"/>
      <c r="F88" s="48"/>
      <c r="G88" s="48"/>
      <c r="H88" s="48"/>
      <c r="I88" s="48"/>
    </row>
    <row r="89" spans="1:9" ht="12.75">
      <c r="A89" s="48"/>
      <c r="B89" s="48"/>
      <c r="C89" s="48"/>
      <c r="D89" s="48"/>
      <c r="E89" s="48"/>
      <c r="F89" s="48"/>
      <c r="G89" s="48"/>
      <c r="H89" s="48"/>
      <c r="I89" s="48"/>
    </row>
    <row r="90" spans="1:9" ht="12.75">
      <c r="A90" s="48"/>
      <c r="B90" s="48"/>
      <c r="C90" s="48"/>
      <c r="D90" s="48"/>
      <c r="E90" s="48"/>
      <c r="F90" s="48"/>
      <c r="G90" s="48"/>
      <c r="H90" s="48"/>
      <c r="I90" s="48"/>
    </row>
    <row r="91" spans="1:9" ht="12.75">
      <c r="A91" s="48"/>
      <c r="B91" s="48"/>
      <c r="C91" s="48"/>
      <c r="D91" s="48"/>
      <c r="E91" s="48"/>
      <c r="F91" s="48"/>
      <c r="G91" s="48"/>
      <c r="H91" s="48"/>
      <c r="I91" s="48"/>
    </row>
    <row r="92" spans="1:9" ht="12.75">
      <c r="A92" s="48"/>
      <c r="B92" s="48"/>
      <c r="C92" s="48"/>
      <c r="D92" s="48"/>
      <c r="E92" s="48"/>
      <c r="F92" s="48"/>
      <c r="G92" s="48"/>
      <c r="H92" s="48"/>
      <c r="I92" s="48"/>
    </row>
    <row r="93" spans="1:9" ht="12.75">
      <c r="A93" s="48"/>
      <c r="B93" s="48"/>
      <c r="C93" s="48"/>
      <c r="D93" s="48"/>
      <c r="E93" s="48"/>
      <c r="F93" s="48"/>
      <c r="G93" s="48"/>
      <c r="H93" s="48"/>
      <c r="I93" s="48"/>
    </row>
    <row r="94" spans="1:9" ht="12.75">
      <c r="A94" s="48"/>
      <c r="B94" s="48"/>
      <c r="C94" s="48"/>
      <c r="D94" s="48"/>
      <c r="E94" s="48"/>
      <c r="F94" s="48"/>
      <c r="G94" s="48"/>
      <c r="H94" s="48"/>
      <c r="I94" s="48"/>
    </row>
    <row r="95" spans="1:9" ht="12.75">
      <c r="A95" s="48"/>
      <c r="B95" s="48"/>
      <c r="C95" s="48"/>
      <c r="D95" s="48"/>
      <c r="E95" s="48"/>
      <c r="F95" s="48"/>
      <c r="G95" s="48"/>
      <c r="H95" s="48"/>
      <c r="I95" s="48"/>
    </row>
    <row r="96" spans="1:9" ht="12.75">
      <c r="A96" s="48"/>
      <c r="B96" s="48"/>
      <c r="C96" s="48"/>
      <c r="D96" s="48"/>
      <c r="E96" s="48"/>
      <c r="F96" s="48"/>
      <c r="G96" s="48"/>
      <c r="H96" s="48"/>
      <c r="I96" s="48"/>
    </row>
    <row r="97" spans="1:9" ht="12.75">
      <c r="A97" s="48"/>
      <c r="B97" s="48"/>
      <c r="C97" s="48"/>
      <c r="D97" s="48"/>
      <c r="E97" s="48"/>
      <c r="F97" s="48"/>
      <c r="G97" s="48"/>
      <c r="H97" s="48"/>
      <c r="I97" s="48"/>
    </row>
    <row r="98" spans="1:9" ht="12.75">
      <c r="A98" s="48"/>
      <c r="B98" s="48"/>
      <c r="C98" s="48"/>
      <c r="D98" s="48"/>
      <c r="E98" s="48"/>
      <c r="F98" s="48"/>
      <c r="G98" s="48"/>
      <c r="H98" s="48"/>
      <c r="I98" s="48"/>
    </row>
    <row r="99" spans="1:9" ht="12.75">
      <c r="A99" s="48"/>
      <c r="B99" s="48"/>
      <c r="C99" s="48"/>
      <c r="D99" s="48"/>
      <c r="E99" s="48"/>
      <c r="F99" s="48"/>
      <c r="G99" s="48"/>
      <c r="H99" s="48"/>
      <c r="I99" s="48"/>
    </row>
    <row r="100" spans="1:9" ht="12.75">
      <c r="A100" s="48"/>
      <c r="B100" s="48"/>
      <c r="C100" s="48"/>
      <c r="D100" s="48"/>
      <c r="E100" s="48"/>
      <c r="F100" s="48"/>
      <c r="G100" s="48"/>
      <c r="H100" s="48"/>
      <c r="I100" s="48"/>
    </row>
    <row r="101" spans="1:9" ht="12.75">
      <c r="A101" s="48"/>
      <c r="B101" s="48"/>
      <c r="C101" s="48"/>
      <c r="D101" s="48"/>
      <c r="E101" s="48"/>
      <c r="F101" s="48"/>
      <c r="G101" s="48"/>
      <c r="H101" s="48"/>
      <c r="I101" s="48"/>
    </row>
    <row r="102" spans="1:9" ht="12.75">
      <c r="A102" s="48"/>
      <c r="B102" s="48"/>
      <c r="C102" s="48"/>
      <c r="D102" s="48"/>
      <c r="E102" s="48"/>
      <c r="F102" s="48"/>
      <c r="G102" s="48"/>
      <c r="H102" s="48"/>
      <c r="I102" s="48"/>
    </row>
    <row r="103" spans="1:9" ht="12.75">
      <c r="A103" s="48"/>
      <c r="B103" s="48"/>
      <c r="C103" s="48"/>
      <c r="D103" s="48"/>
      <c r="E103" s="48"/>
      <c r="F103" s="48"/>
      <c r="G103" s="48"/>
      <c r="H103" s="48"/>
      <c r="I103" s="48"/>
    </row>
    <row r="104" spans="1:9" ht="12.75">
      <c r="A104" s="48"/>
      <c r="B104" s="48"/>
      <c r="C104" s="48"/>
      <c r="D104" s="48"/>
      <c r="E104" s="48"/>
      <c r="F104" s="48"/>
      <c r="G104" s="48"/>
      <c r="H104" s="48"/>
      <c r="I104" s="48"/>
    </row>
    <row r="105" spans="1:9" ht="12.75">
      <c r="A105" s="48"/>
      <c r="B105" s="48"/>
      <c r="C105" s="48"/>
      <c r="D105" s="48"/>
      <c r="E105" s="48"/>
      <c r="F105" s="48"/>
      <c r="G105" s="48"/>
      <c r="H105" s="48"/>
      <c r="I105" s="48"/>
    </row>
    <row r="106" spans="1:9" ht="12.75">
      <c r="A106" s="48"/>
      <c r="B106" s="48"/>
      <c r="C106" s="48"/>
      <c r="D106" s="48"/>
      <c r="E106" s="48"/>
      <c r="F106" s="48"/>
      <c r="G106" s="48"/>
      <c r="H106" s="48"/>
      <c r="I106" s="48"/>
    </row>
    <row r="107" spans="1:9" ht="12.75">
      <c r="A107" s="48"/>
      <c r="B107" s="48"/>
      <c r="C107" s="48"/>
      <c r="D107" s="48"/>
      <c r="E107" s="48"/>
      <c r="F107" s="48"/>
      <c r="G107" s="48"/>
      <c r="H107" s="48"/>
      <c r="I107" s="48"/>
    </row>
    <row r="108" spans="1:9" ht="12.75">
      <c r="A108" s="48"/>
      <c r="B108" s="48"/>
      <c r="C108" s="48"/>
      <c r="D108" s="48"/>
      <c r="E108" s="48"/>
      <c r="F108" s="48"/>
      <c r="G108" s="48"/>
      <c r="H108" s="48"/>
      <c r="I108" s="48"/>
    </row>
    <row r="109" spans="1:9" ht="12.75">
      <c r="A109" s="48"/>
      <c r="B109" s="48"/>
      <c r="C109" s="48"/>
      <c r="D109" s="48"/>
      <c r="E109" s="48"/>
      <c r="F109" s="48"/>
      <c r="G109" s="48"/>
      <c r="H109" s="48"/>
      <c r="I109" s="48"/>
    </row>
    <row r="110" spans="1:9" ht="12.75">
      <c r="A110" s="48"/>
      <c r="B110" s="48"/>
      <c r="C110" s="48"/>
      <c r="D110" s="48"/>
      <c r="E110" s="48"/>
      <c r="F110" s="48"/>
      <c r="G110" s="48"/>
      <c r="H110" s="48"/>
      <c r="I110" s="48"/>
    </row>
    <row r="111" spans="1:9" ht="12.75">
      <c r="A111" s="48"/>
      <c r="B111" s="48"/>
      <c r="C111" s="48"/>
      <c r="D111" s="48"/>
      <c r="E111" s="48"/>
      <c r="F111" s="48"/>
      <c r="G111" s="48"/>
      <c r="H111" s="48"/>
      <c r="I111" s="48"/>
    </row>
    <row r="112" spans="1:9" ht="12.75">
      <c r="A112" s="48"/>
      <c r="B112" s="48"/>
      <c r="C112" s="48"/>
      <c r="D112" s="48"/>
      <c r="E112" s="48"/>
      <c r="F112" s="48"/>
      <c r="G112" s="48"/>
      <c r="H112" s="48"/>
      <c r="I112" s="48"/>
    </row>
    <row r="113" spans="1:9" ht="12.75">
      <c r="A113" s="48"/>
      <c r="B113" s="48"/>
      <c r="C113" s="48"/>
      <c r="D113" s="48"/>
      <c r="E113" s="48"/>
      <c r="F113" s="48"/>
      <c r="G113" s="48"/>
      <c r="H113" s="48"/>
      <c r="I113" s="48"/>
    </row>
    <row r="114" spans="1:9" ht="12.75">
      <c r="A114" s="48"/>
      <c r="B114" s="48"/>
      <c r="C114" s="48"/>
      <c r="D114" s="48"/>
      <c r="E114" s="48"/>
      <c r="F114" s="48"/>
      <c r="G114" s="48"/>
      <c r="H114" s="48"/>
      <c r="I114" s="48"/>
    </row>
    <row r="115" spans="1:9" ht="12.75">
      <c r="A115" s="48"/>
      <c r="B115" s="48"/>
      <c r="C115" s="48"/>
      <c r="D115" s="48"/>
      <c r="E115" s="48"/>
      <c r="F115" s="48"/>
      <c r="G115" s="48"/>
      <c r="H115" s="48"/>
      <c r="I115" s="48"/>
    </row>
    <row r="116" spans="1:9" ht="12.75">
      <c r="A116" s="48"/>
      <c r="B116" s="48"/>
      <c r="C116" s="48"/>
      <c r="D116" s="48"/>
      <c r="E116" s="48"/>
      <c r="F116" s="48"/>
      <c r="G116" s="48"/>
      <c r="H116" s="48"/>
      <c r="I116" s="48"/>
    </row>
    <row r="117" spans="1:9" ht="12.75">
      <c r="A117" s="48"/>
      <c r="B117" s="48"/>
      <c r="C117" s="48"/>
      <c r="D117" s="48"/>
      <c r="E117" s="48"/>
      <c r="F117" s="48"/>
      <c r="G117" s="48"/>
      <c r="H117" s="48"/>
      <c r="I117" s="48"/>
    </row>
    <row r="118" spans="1:9" ht="12.75">
      <c r="A118" s="48"/>
      <c r="B118" s="48"/>
      <c r="C118" s="48"/>
      <c r="D118" s="48"/>
      <c r="E118" s="48"/>
      <c r="F118" s="48"/>
      <c r="G118" s="48"/>
      <c r="H118" s="48"/>
      <c r="I118" s="48"/>
    </row>
    <row r="119" spans="1:9" ht="12.75">
      <c r="A119" s="48"/>
      <c r="B119" s="48"/>
      <c r="C119" s="48"/>
      <c r="D119" s="48"/>
      <c r="E119" s="48"/>
      <c r="F119" s="48"/>
      <c r="G119" s="48"/>
      <c r="H119" s="48"/>
      <c r="I119" s="48"/>
    </row>
    <row r="120" spans="1:9" ht="12.75">
      <c r="A120" s="48"/>
      <c r="B120" s="48"/>
      <c r="C120" s="48"/>
      <c r="D120" s="48"/>
      <c r="E120" s="48"/>
      <c r="F120" s="48"/>
      <c r="G120" s="48"/>
      <c r="H120" s="48"/>
      <c r="I120" s="48"/>
    </row>
    <row r="121" spans="1:9" ht="12.75">
      <c r="A121" s="48"/>
      <c r="B121" s="48"/>
      <c r="C121" s="48"/>
      <c r="D121" s="48"/>
      <c r="E121" s="48"/>
      <c r="F121" s="48"/>
      <c r="G121" s="48"/>
      <c r="H121" s="48"/>
      <c r="I121" s="48"/>
    </row>
    <row r="122" spans="1:9" ht="12.75">
      <c r="A122" s="48"/>
      <c r="B122" s="48"/>
      <c r="C122" s="48"/>
      <c r="D122" s="48"/>
      <c r="E122" s="48"/>
      <c r="F122" s="48"/>
      <c r="G122" s="48"/>
      <c r="H122" s="48"/>
      <c r="I122" s="48"/>
    </row>
    <row r="123" spans="1:9" ht="12.75">
      <c r="A123" s="48"/>
      <c r="B123" s="48"/>
      <c r="C123" s="48"/>
      <c r="D123" s="48"/>
      <c r="E123" s="48"/>
      <c r="F123" s="48"/>
      <c r="G123" s="48"/>
      <c r="H123" s="48"/>
      <c r="I123" s="48"/>
    </row>
    <row r="124" spans="1:9" ht="12.75">
      <c r="A124" s="48"/>
      <c r="B124" s="48"/>
      <c r="C124" s="48"/>
      <c r="D124" s="48"/>
      <c r="E124" s="48"/>
      <c r="F124" s="48"/>
      <c r="G124" s="48"/>
      <c r="H124" s="48"/>
      <c r="I124" s="48"/>
    </row>
    <row r="125" spans="1:9" ht="12.75">
      <c r="A125" s="48"/>
      <c r="B125" s="48"/>
      <c r="C125" s="48"/>
      <c r="D125" s="48"/>
      <c r="E125" s="48"/>
      <c r="F125" s="48"/>
      <c r="G125" s="48"/>
      <c r="H125" s="48"/>
      <c r="I125" s="48"/>
    </row>
    <row r="126" spans="1:9" ht="12.75">
      <c r="A126" s="48"/>
      <c r="B126" s="48"/>
      <c r="C126" s="48"/>
      <c r="D126" s="48"/>
      <c r="E126" s="48"/>
      <c r="F126" s="48"/>
      <c r="G126" s="48"/>
      <c r="H126" s="48"/>
      <c r="I126" s="48"/>
    </row>
    <row r="127" spans="1:9" ht="12.75">
      <c r="A127" s="48"/>
      <c r="B127" s="48"/>
      <c r="C127" s="48"/>
      <c r="D127" s="48"/>
      <c r="E127" s="48"/>
      <c r="F127" s="48"/>
      <c r="G127" s="48"/>
      <c r="H127" s="48"/>
      <c r="I127" s="48"/>
    </row>
    <row r="128" spans="1:9" ht="12.75">
      <c r="A128" s="48"/>
      <c r="B128" s="48"/>
      <c r="C128" s="48"/>
      <c r="D128" s="48"/>
      <c r="E128" s="48"/>
      <c r="F128" s="48"/>
      <c r="G128" s="48"/>
      <c r="H128" s="48"/>
      <c r="I128" s="48"/>
    </row>
    <row r="129" spans="1:9" ht="12.75">
      <c r="A129" s="48"/>
      <c r="B129" s="48"/>
      <c r="C129" s="48"/>
      <c r="D129" s="48"/>
      <c r="E129" s="48"/>
      <c r="F129" s="48"/>
      <c r="G129" s="48"/>
      <c r="H129" s="48"/>
      <c r="I129" s="48"/>
    </row>
    <row r="130" spans="1:9" ht="12.75">
      <c r="A130" s="48"/>
      <c r="B130" s="48"/>
      <c r="C130" s="48"/>
      <c r="D130" s="48"/>
      <c r="E130" s="48"/>
      <c r="F130" s="48"/>
      <c r="G130" s="48"/>
      <c r="H130" s="48"/>
      <c r="I130" s="48"/>
    </row>
    <row r="131" spans="1:9" ht="12.75">
      <c r="A131" s="48"/>
      <c r="B131" s="48"/>
      <c r="C131" s="48"/>
      <c r="D131" s="48"/>
      <c r="E131" s="48"/>
      <c r="F131" s="48"/>
      <c r="G131" s="48"/>
      <c r="H131" s="48"/>
      <c r="I131" s="48"/>
    </row>
    <row r="132" spans="1:9" ht="12.75">
      <c r="A132" s="48"/>
      <c r="B132" s="48"/>
      <c r="C132" s="48"/>
      <c r="D132" s="48"/>
      <c r="E132" s="48"/>
      <c r="F132" s="48"/>
      <c r="G132" s="48"/>
      <c r="H132" s="48"/>
      <c r="I132" s="48"/>
    </row>
    <row r="133" spans="1:9" ht="12.75">
      <c r="A133" s="48"/>
      <c r="B133" s="48"/>
      <c r="C133" s="48"/>
      <c r="D133" s="48"/>
      <c r="E133" s="48"/>
      <c r="F133" s="48"/>
      <c r="G133" s="48"/>
      <c r="H133" s="48"/>
      <c r="I133" s="48"/>
    </row>
    <row r="134" spans="1:9" ht="12.75">
      <c r="A134" s="48"/>
      <c r="B134" s="48"/>
      <c r="C134" s="48"/>
      <c r="D134" s="48"/>
      <c r="E134" s="48"/>
      <c r="F134" s="48"/>
      <c r="G134" s="48"/>
      <c r="H134" s="48"/>
      <c r="I134" s="48"/>
    </row>
    <row r="135" spans="1:9" ht="12.75">
      <c r="A135" s="48"/>
      <c r="B135" s="48"/>
      <c r="C135" s="48"/>
      <c r="D135" s="48"/>
      <c r="E135" s="48"/>
      <c r="F135" s="48"/>
      <c r="G135" s="48"/>
      <c r="H135" s="48"/>
      <c r="I135" s="48"/>
    </row>
    <row r="136" spans="1:9" ht="12.75">
      <c r="A136" s="48"/>
      <c r="B136" s="48"/>
      <c r="C136" s="48"/>
      <c r="D136" s="48"/>
      <c r="E136" s="48"/>
      <c r="F136" s="48"/>
      <c r="G136" s="48"/>
      <c r="H136" s="48"/>
      <c r="I136" s="48"/>
    </row>
    <row r="137" spans="1:9" ht="12.75">
      <c r="A137" s="48"/>
      <c r="B137" s="48"/>
      <c r="C137" s="48"/>
      <c r="D137" s="48"/>
      <c r="E137" s="48"/>
      <c r="F137" s="48"/>
      <c r="G137" s="48"/>
      <c r="H137" s="48"/>
      <c r="I137" s="48"/>
    </row>
    <row r="138" spans="1:9" ht="12.75">
      <c r="A138" s="48"/>
      <c r="B138" s="48"/>
      <c r="C138" s="48"/>
      <c r="D138" s="48"/>
      <c r="E138" s="48"/>
      <c r="F138" s="48"/>
      <c r="G138" s="48"/>
      <c r="H138" s="48"/>
      <c r="I138" s="48"/>
    </row>
    <row r="139" spans="1:9" ht="12.75">
      <c r="A139" s="48"/>
      <c r="B139" s="48"/>
      <c r="C139" s="48"/>
      <c r="D139" s="48"/>
      <c r="E139" s="48"/>
      <c r="F139" s="48"/>
      <c r="G139" s="48"/>
      <c r="H139" s="48"/>
      <c r="I139" s="48"/>
    </row>
    <row r="140" spans="1:9" ht="12.75">
      <c r="A140" s="48"/>
      <c r="B140" s="48"/>
      <c r="C140" s="48"/>
      <c r="D140" s="48"/>
      <c r="E140" s="48"/>
      <c r="F140" s="48"/>
      <c r="G140" s="48"/>
      <c r="H140" s="48"/>
      <c r="I140" s="48"/>
    </row>
    <row r="141" spans="1:9" ht="12.75">
      <c r="A141" s="48"/>
      <c r="B141" s="48"/>
      <c r="C141" s="48"/>
      <c r="D141" s="48"/>
      <c r="E141" s="48"/>
      <c r="F141" s="48"/>
      <c r="G141" s="48"/>
      <c r="H141" s="48"/>
      <c r="I141" s="48"/>
    </row>
    <row r="142" spans="1:9" ht="12.75">
      <c r="A142" s="48"/>
      <c r="B142" s="48"/>
      <c r="C142" s="48"/>
      <c r="D142" s="48"/>
      <c r="E142" s="48"/>
      <c r="F142" s="48"/>
      <c r="G142" s="48"/>
      <c r="H142" s="48"/>
      <c r="I142" s="48"/>
    </row>
    <row r="143" spans="1:9" ht="12.75">
      <c r="A143" s="48"/>
      <c r="B143" s="48"/>
      <c r="C143" s="48"/>
      <c r="D143" s="48"/>
      <c r="E143" s="48"/>
      <c r="F143" s="48"/>
      <c r="G143" s="48"/>
      <c r="H143" s="48"/>
      <c r="I143" s="48"/>
    </row>
    <row r="144" spans="1:9" ht="12.75">
      <c r="A144" s="48"/>
      <c r="B144" s="48"/>
      <c r="C144" s="48"/>
      <c r="D144" s="48"/>
      <c r="E144" s="48"/>
      <c r="F144" s="48"/>
      <c r="G144" s="48"/>
      <c r="H144" s="48"/>
      <c r="I144" s="48"/>
    </row>
    <row r="145" spans="1:9" ht="12.75">
      <c r="A145" s="48"/>
      <c r="B145" s="48"/>
      <c r="C145" s="48"/>
      <c r="D145" s="48"/>
      <c r="E145" s="48"/>
      <c r="F145" s="48"/>
      <c r="G145" s="48"/>
      <c r="H145" s="48"/>
      <c r="I145" s="48"/>
    </row>
    <row r="146" spans="1:9" ht="12.75">
      <c r="A146" s="48"/>
      <c r="B146" s="48"/>
      <c r="C146" s="48"/>
      <c r="D146" s="48"/>
      <c r="E146" s="48"/>
      <c r="F146" s="48"/>
      <c r="G146" s="48"/>
      <c r="H146" s="48"/>
      <c r="I146" s="48"/>
    </row>
    <row r="147" spans="1:9" ht="12.75">
      <c r="A147" s="48"/>
      <c r="B147" s="48"/>
      <c r="C147" s="48"/>
      <c r="D147" s="48"/>
      <c r="E147" s="48"/>
      <c r="F147" s="48"/>
      <c r="G147" s="48"/>
      <c r="H147" s="48"/>
      <c r="I147" s="48"/>
    </row>
    <row r="148" spans="1:9" ht="12.75">
      <c r="A148" s="48"/>
      <c r="B148" s="48"/>
      <c r="C148" s="48"/>
      <c r="D148" s="48"/>
      <c r="E148" s="48"/>
      <c r="F148" s="48"/>
      <c r="G148" s="48"/>
      <c r="H148" s="48"/>
      <c r="I148" s="48"/>
    </row>
    <row r="149" spans="1:9" ht="12.75">
      <c r="A149" s="48"/>
      <c r="B149" s="48"/>
      <c r="C149" s="48"/>
      <c r="D149" s="48"/>
      <c r="E149" s="48"/>
      <c r="F149" s="48"/>
      <c r="G149" s="48"/>
      <c r="H149" s="48"/>
      <c r="I149" s="48"/>
    </row>
    <row r="150" spans="1:9" ht="12.75">
      <c r="A150" s="48"/>
      <c r="B150" s="48"/>
      <c r="C150" s="48"/>
      <c r="D150" s="48"/>
      <c r="E150" s="48"/>
      <c r="F150" s="48"/>
      <c r="G150" s="48"/>
      <c r="H150" s="48"/>
      <c r="I150" s="48"/>
    </row>
    <row r="151" spans="1:9" ht="12.75">
      <c r="A151" s="48"/>
      <c r="B151" s="48"/>
      <c r="C151" s="48"/>
      <c r="D151" s="48"/>
      <c r="E151" s="48"/>
      <c r="F151" s="48"/>
      <c r="G151" s="48"/>
      <c r="H151" s="48"/>
      <c r="I151" s="48"/>
    </row>
    <row r="152" spans="1:9" ht="12.75">
      <c r="A152" s="48"/>
      <c r="B152" s="48"/>
      <c r="C152" s="48"/>
      <c r="D152" s="48"/>
      <c r="E152" s="48"/>
      <c r="F152" s="48"/>
      <c r="G152" s="48"/>
      <c r="H152" s="48"/>
      <c r="I152" s="48"/>
    </row>
    <row r="153" spans="1:9" ht="12.75">
      <c r="A153" s="48"/>
      <c r="B153" s="48"/>
      <c r="C153" s="48"/>
      <c r="D153" s="48"/>
      <c r="E153" s="48"/>
      <c r="F153" s="48"/>
      <c r="G153" s="48"/>
      <c r="H153" s="48"/>
      <c r="I153" s="48"/>
    </row>
    <row r="154" spans="1:9" ht="12.75">
      <c r="A154" s="48"/>
      <c r="B154" s="48"/>
      <c r="C154" s="48"/>
      <c r="D154" s="48"/>
      <c r="E154" s="48"/>
      <c r="F154" s="48"/>
      <c r="G154" s="48"/>
      <c r="H154" s="48"/>
      <c r="I154" s="48"/>
    </row>
    <row r="155" spans="1:9" ht="12.75">
      <c r="A155" s="48"/>
      <c r="B155" s="48"/>
      <c r="C155" s="48"/>
      <c r="D155" s="48"/>
      <c r="E155" s="48"/>
      <c r="F155" s="48"/>
      <c r="G155" s="48"/>
      <c r="H155" s="48"/>
      <c r="I155" s="48"/>
    </row>
    <row r="156" spans="1:9" ht="12.75">
      <c r="A156" s="48"/>
      <c r="B156" s="48"/>
      <c r="C156" s="48"/>
      <c r="D156" s="48"/>
      <c r="E156" s="48"/>
      <c r="F156" s="48"/>
      <c r="G156" s="48"/>
      <c r="H156" s="48"/>
      <c r="I156" s="48"/>
    </row>
    <row r="157" spans="1:9" ht="12.75">
      <c r="A157" s="48"/>
      <c r="B157" s="48"/>
      <c r="C157" s="48"/>
      <c r="D157" s="48"/>
      <c r="E157" s="48"/>
      <c r="F157" s="48"/>
      <c r="G157" s="48"/>
      <c r="H157" s="48"/>
      <c r="I157" s="48"/>
    </row>
    <row r="158" spans="1:9" ht="12.75">
      <c r="A158" s="48"/>
      <c r="B158" s="48"/>
      <c r="C158" s="48"/>
      <c r="D158" s="48"/>
      <c r="E158" s="48"/>
      <c r="F158" s="48"/>
      <c r="G158" s="48"/>
      <c r="H158" s="48"/>
      <c r="I158" s="48"/>
    </row>
    <row r="159" spans="1:9" ht="12.75">
      <c r="A159" s="48"/>
      <c r="B159" s="48"/>
      <c r="C159" s="48"/>
      <c r="D159" s="48"/>
      <c r="E159" s="48"/>
      <c r="F159" s="48"/>
      <c r="G159" s="48"/>
      <c r="H159" s="48"/>
      <c r="I159" s="48"/>
    </row>
    <row r="160" spans="1:9" ht="12.75">
      <c r="A160" s="48"/>
      <c r="B160" s="48"/>
      <c r="C160" s="48"/>
      <c r="D160" s="48"/>
      <c r="E160" s="48"/>
      <c r="F160" s="48"/>
      <c r="G160" s="48"/>
      <c r="H160" s="48"/>
      <c r="I160" s="48"/>
    </row>
    <row r="161" spans="1:9" ht="12.75">
      <c r="A161" s="48"/>
      <c r="B161" s="48"/>
      <c r="C161" s="48"/>
      <c r="D161" s="48"/>
      <c r="E161" s="48"/>
      <c r="F161" s="48"/>
      <c r="G161" s="48"/>
      <c r="H161" s="48"/>
      <c r="I161" s="48"/>
    </row>
    <row r="162" spans="1:9" ht="12.75">
      <c r="A162" s="48"/>
      <c r="B162" s="48"/>
      <c r="C162" s="48"/>
      <c r="D162" s="48"/>
      <c r="E162" s="48"/>
      <c r="F162" s="48"/>
      <c r="G162" s="48"/>
      <c r="H162" s="48"/>
      <c r="I162" s="48"/>
    </row>
    <row r="163" spans="1:9" ht="12.75">
      <c r="A163" s="48"/>
      <c r="B163" s="48"/>
      <c r="C163" s="48"/>
      <c r="D163" s="48"/>
      <c r="E163" s="48"/>
      <c r="F163" s="48"/>
      <c r="G163" s="48"/>
      <c r="H163" s="48"/>
      <c r="I163" s="48"/>
    </row>
    <row r="164" spans="1:9" ht="12.75">
      <c r="A164" s="48"/>
      <c r="B164" s="48"/>
      <c r="C164" s="48"/>
      <c r="D164" s="48"/>
      <c r="E164" s="48"/>
      <c r="F164" s="48"/>
      <c r="G164" s="48"/>
      <c r="H164" s="48"/>
      <c r="I164" s="48"/>
    </row>
    <row r="165" spans="1:9" ht="12.75">
      <c r="A165" s="48"/>
      <c r="B165" s="48"/>
      <c r="C165" s="48"/>
      <c r="D165" s="48"/>
      <c r="E165" s="48"/>
      <c r="F165" s="48"/>
      <c r="G165" s="48"/>
      <c r="H165" s="48"/>
      <c r="I165" s="48"/>
    </row>
    <row r="166" spans="1:9" ht="12.75">
      <c r="A166" s="48"/>
      <c r="B166" s="48"/>
      <c r="C166" s="48"/>
      <c r="D166" s="48"/>
      <c r="E166" s="48"/>
      <c r="F166" s="48"/>
      <c r="G166" s="48"/>
      <c r="H166" s="48"/>
      <c r="I166" s="48"/>
    </row>
    <row r="167" spans="1:9" ht="12.75">
      <c r="A167" s="48"/>
      <c r="B167" s="48"/>
      <c r="C167" s="48"/>
      <c r="D167" s="48"/>
      <c r="E167" s="48"/>
      <c r="F167" s="48"/>
      <c r="G167" s="48"/>
      <c r="H167" s="48"/>
      <c r="I167" s="48"/>
    </row>
    <row r="168" spans="1:9" ht="12.75">
      <c r="A168" s="48"/>
      <c r="B168" s="48"/>
      <c r="C168" s="48"/>
      <c r="D168" s="48"/>
      <c r="E168" s="48"/>
      <c r="F168" s="48"/>
      <c r="G168" s="48"/>
      <c r="H168" s="48"/>
      <c r="I168" s="48"/>
    </row>
    <row r="169" spans="1:9" ht="12.75">
      <c r="A169" s="48"/>
      <c r="B169" s="48"/>
      <c r="C169" s="48"/>
      <c r="D169" s="48"/>
      <c r="E169" s="48"/>
      <c r="F169" s="48"/>
      <c r="G169" s="48"/>
      <c r="H169" s="48"/>
      <c r="I169" s="48"/>
    </row>
    <row r="170" spans="1:9" ht="12.75">
      <c r="A170" s="48"/>
      <c r="B170" s="48"/>
      <c r="C170" s="48"/>
      <c r="D170" s="48"/>
      <c r="E170" s="48"/>
      <c r="F170" s="48"/>
      <c r="G170" s="48"/>
      <c r="H170" s="48"/>
      <c r="I170" s="48"/>
    </row>
    <row r="171" spans="1:9" ht="12.75">
      <c r="A171" s="48"/>
      <c r="B171" s="48"/>
      <c r="C171" s="48"/>
      <c r="D171" s="48"/>
      <c r="E171" s="48"/>
      <c r="F171" s="48"/>
      <c r="G171" s="48"/>
      <c r="H171" s="48"/>
      <c r="I171" s="48"/>
    </row>
    <row r="172" spans="1:9" ht="12.75">
      <c r="A172" s="48"/>
      <c r="B172" s="48"/>
      <c r="C172" s="48"/>
      <c r="D172" s="48"/>
      <c r="E172" s="48"/>
      <c r="F172" s="48"/>
      <c r="G172" s="48"/>
      <c r="H172" s="48"/>
      <c r="I172" s="48"/>
    </row>
    <row r="173" spans="1:9" ht="12.75">
      <c r="A173" s="48"/>
      <c r="B173" s="48"/>
      <c r="C173" s="48"/>
      <c r="D173" s="48"/>
      <c r="E173" s="48"/>
      <c r="F173" s="48"/>
      <c r="G173" s="48"/>
      <c r="H173" s="48"/>
      <c r="I173" s="48"/>
    </row>
    <row r="174" spans="1:9" ht="12.75">
      <c r="A174" s="48"/>
      <c r="B174" s="48"/>
      <c r="C174" s="48"/>
      <c r="D174" s="48"/>
      <c r="E174" s="48"/>
      <c r="F174" s="48"/>
      <c r="G174" s="48"/>
      <c r="H174" s="48"/>
      <c r="I174" s="48"/>
    </row>
    <row r="175" spans="1:9" ht="12.75">
      <c r="A175" s="48"/>
      <c r="B175" s="48"/>
      <c r="C175" s="48"/>
      <c r="D175" s="48"/>
      <c r="E175" s="48"/>
      <c r="F175" s="48"/>
      <c r="G175" s="48"/>
      <c r="H175" s="48"/>
      <c r="I175" s="48"/>
    </row>
    <row r="176" spans="1:9" ht="12.75">
      <c r="A176" s="48"/>
      <c r="B176" s="48"/>
      <c r="C176" s="48"/>
      <c r="D176" s="48"/>
      <c r="E176" s="48"/>
      <c r="F176" s="48"/>
      <c r="G176" s="48"/>
      <c r="H176" s="48"/>
      <c r="I176" s="48"/>
    </row>
    <row r="177" spans="1:9" ht="12.75">
      <c r="A177" s="48"/>
      <c r="B177" s="48"/>
      <c r="C177" s="48"/>
      <c r="D177" s="48"/>
      <c r="E177" s="48"/>
      <c r="F177" s="48"/>
      <c r="G177" s="48"/>
      <c r="H177" s="48"/>
      <c r="I177" s="48"/>
    </row>
    <row r="178" spans="1:9" ht="12.75">
      <c r="A178" s="48"/>
      <c r="B178" s="48"/>
      <c r="C178" s="48"/>
      <c r="D178" s="48"/>
      <c r="E178" s="48"/>
      <c r="F178" s="48"/>
      <c r="G178" s="48"/>
      <c r="H178" s="48"/>
      <c r="I178" s="48"/>
    </row>
    <row r="179" spans="1:9" ht="12.75">
      <c r="A179" s="48"/>
      <c r="B179" s="48"/>
      <c r="C179" s="48"/>
      <c r="D179" s="48"/>
      <c r="E179" s="48"/>
      <c r="F179" s="48"/>
      <c r="G179" s="48"/>
      <c r="H179" s="48"/>
      <c r="I179" s="48"/>
    </row>
    <row r="180" spans="1:9" ht="12.75">
      <c r="A180" s="48"/>
      <c r="B180" s="48"/>
      <c r="C180" s="48"/>
      <c r="D180" s="48"/>
      <c r="E180" s="48"/>
      <c r="F180" s="48"/>
      <c r="G180" s="48"/>
      <c r="H180" s="48"/>
      <c r="I180" s="48"/>
    </row>
    <row r="181" spans="1:9" ht="12.75">
      <c r="A181" s="48"/>
      <c r="B181" s="48"/>
      <c r="C181" s="48"/>
      <c r="D181" s="48"/>
      <c r="E181" s="48"/>
      <c r="F181" s="48"/>
      <c r="G181" s="48"/>
      <c r="H181" s="48"/>
      <c r="I181" s="48"/>
    </row>
    <row r="182" spans="1:9" ht="12.75">
      <c r="A182" s="48"/>
      <c r="B182" s="48"/>
      <c r="C182" s="48"/>
      <c r="D182" s="48"/>
      <c r="E182" s="48"/>
      <c r="F182" s="48"/>
      <c r="G182" s="48"/>
      <c r="H182" s="48"/>
      <c r="I182" s="48"/>
    </row>
    <row r="183" spans="1:9" ht="12.75">
      <c r="A183" s="48"/>
      <c r="B183" s="48"/>
      <c r="C183" s="48"/>
      <c r="D183" s="48"/>
      <c r="E183" s="48"/>
      <c r="F183" s="48"/>
      <c r="G183" s="48"/>
      <c r="H183" s="48"/>
      <c r="I183" s="48"/>
    </row>
    <row r="184" spans="1:9" ht="12.75">
      <c r="A184" s="48"/>
      <c r="B184" s="48"/>
      <c r="C184" s="48"/>
      <c r="D184" s="48"/>
      <c r="E184" s="48"/>
      <c r="F184" s="48"/>
      <c r="G184" s="48"/>
      <c r="H184" s="48"/>
      <c r="I184" s="48"/>
    </row>
    <row r="185" spans="1:9" ht="12.75">
      <c r="A185" s="48"/>
      <c r="B185" s="48"/>
      <c r="C185" s="48"/>
      <c r="D185" s="48"/>
      <c r="E185" s="48"/>
      <c r="F185" s="48"/>
      <c r="G185" s="48"/>
      <c r="H185" s="48"/>
      <c r="I185" s="48"/>
    </row>
    <row r="186" spans="1:9" ht="12.75">
      <c r="A186" s="48"/>
      <c r="B186" s="48"/>
      <c r="C186" s="48"/>
      <c r="D186" s="48"/>
      <c r="E186" s="48"/>
      <c r="F186" s="48"/>
      <c r="G186" s="48"/>
      <c r="H186" s="48"/>
      <c r="I186" s="48"/>
    </row>
    <row r="187" spans="1:9" ht="12.75">
      <c r="A187" s="48"/>
      <c r="B187" s="48"/>
      <c r="C187" s="48"/>
      <c r="D187" s="48"/>
      <c r="E187" s="48"/>
      <c r="F187" s="48"/>
      <c r="G187" s="48"/>
      <c r="H187" s="48"/>
      <c r="I187" s="48"/>
    </row>
    <row r="188" spans="1:9" ht="12.75">
      <c r="A188" s="48"/>
      <c r="B188" s="48"/>
      <c r="C188" s="48"/>
      <c r="D188" s="48"/>
      <c r="E188" s="48"/>
      <c r="F188" s="48"/>
      <c r="G188" s="48"/>
      <c r="H188" s="48"/>
      <c r="I188" s="48"/>
    </row>
    <row r="189" spans="1:9" ht="12.75">
      <c r="A189" s="48"/>
      <c r="B189" s="48"/>
      <c r="C189" s="48"/>
      <c r="D189" s="48"/>
      <c r="E189" s="48"/>
      <c r="F189" s="48"/>
      <c r="G189" s="48"/>
      <c r="H189" s="48"/>
      <c r="I189" s="48"/>
    </row>
    <row r="190" spans="1:9" ht="12.75">
      <c r="A190" s="48"/>
      <c r="B190" s="48"/>
      <c r="C190" s="48"/>
      <c r="D190" s="48"/>
      <c r="E190" s="48"/>
      <c r="F190" s="48"/>
      <c r="G190" s="48"/>
      <c r="H190" s="48"/>
      <c r="I190" s="48"/>
    </row>
    <row r="191" spans="1:9" ht="12.75">
      <c r="A191" s="48"/>
      <c r="B191" s="48"/>
      <c r="C191" s="48"/>
      <c r="D191" s="48"/>
      <c r="E191" s="48"/>
      <c r="F191" s="48"/>
      <c r="G191" s="48"/>
      <c r="H191" s="48"/>
      <c r="I191" s="48"/>
    </row>
    <row r="192" spans="1:9" ht="12.75">
      <c r="A192" s="48"/>
      <c r="B192" s="48"/>
      <c r="C192" s="48"/>
      <c r="D192" s="48"/>
      <c r="E192" s="48"/>
      <c r="F192" s="48"/>
      <c r="G192" s="48"/>
      <c r="H192" s="48"/>
      <c r="I192" s="48"/>
    </row>
    <row r="193" spans="1:9" ht="12.75">
      <c r="A193" s="48"/>
      <c r="B193" s="48"/>
      <c r="C193" s="48"/>
      <c r="D193" s="48"/>
      <c r="E193" s="48"/>
      <c r="F193" s="48"/>
      <c r="G193" s="48"/>
      <c r="H193" s="48"/>
      <c r="I193" s="48"/>
    </row>
    <row r="194" spans="1:9" ht="12.75">
      <c r="A194" s="48"/>
      <c r="B194" s="48"/>
      <c r="C194" s="48"/>
      <c r="D194" s="48"/>
      <c r="E194" s="48"/>
      <c r="F194" s="48"/>
      <c r="G194" s="48"/>
      <c r="H194" s="48"/>
      <c r="I194" s="48"/>
    </row>
    <row r="195" spans="1:9" ht="12.75">
      <c r="A195" s="48"/>
      <c r="B195" s="48"/>
      <c r="C195" s="48"/>
      <c r="D195" s="48"/>
      <c r="E195" s="48"/>
      <c r="F195" s="48"/>
      <c r="G195" s="48"/>
      <c r="H195" s="48"/>
      <c r="I195" s="48"/>
    </row>
    <row r="196" spans="1:9" ht="12.75">
      <c r="A196" s="48"/>
      <c r="B196" s="48"/>
      <c r="C196" s="48"/>
      <c r="D196" s="48"/>
      <c r="E196" s="48"/>
      <c r="F196" s="48"/>
      <c r="G196" s="48"/>
      <c r="H196" s="48"/>
      <c r="I196" s="48"/>
    </row>
    <row r="197" spans="1:9" ht="12.75">
      <c r="A197" s="48"/>
      <c r="B197" s="48"/>
      <c r="C197" s="48"/>
      <c r="D197" s="48"/>
      <c r="E197" s="48"/>
      <c r="F197" s="48"/>
      <c r="G197" s="48"/>
      <c r="H197" s="48"/>
      <c r="I197" s="48"/>
    </row>
    <row r="198" spans="1:9" ht="12.75">
      <c r="A198" s="48"/>
      <c r="B198" s="48"/>
      <c r="C198" s="48"/>
      <c r="D198" s="48"/>
      <c r="E198" s="48"/>
      <c r="F198" s="48"/>
      <c r="G198" s="48"/>
      <c r="H198" s="48"/>
      <c r="I198" s="48"/>
    </row>
    <row r="199" spans="1:9" ht="12.75">
      <c r="A199" s="48"/>
      <c r="B199" s="48"/>
      <c r="C199" s="48"/>
      <c r="D199" s="48"/>
      <c r="E199" s="48"/>
      <c r="F199" s="48"/>
      <c r="G199" s="48"/>
      <c r="H199" s="48"/>
      <c r="I199" s="48"/>
    </row>
    <row r="200" spans="1:9" ht="12.75">
      <c r="A200" s="48"/>
      <c r="B200" s="48"/>
      <c r="C200" s="48"/>
      <c r="D200" s="48"/>
      <c r="E200" s="48"/>
      <c r="F200" s="48"/>
      <c r="G200" s="48"/>
      <c r="H200" s="48"/>
      <c r="I200" s="48"/>
    </row>
    <row r="201" spans="1:9" ht="12.75">
      <c r="A201" s="48"/>
      <c r="B201" s="48"/>
      <c r="C201" s="48"/>
      <c r="D201" s="48"/>
      <c r="E201" s="48"/>
      <c r="F201" s="48"/>
      <c r="G201" s="48"/>
      <c r="H201" s="48"/>
      <c r="I201" s="48"/>
    </row>
    <row r="202" spans="1:9" ht="12.75">
      <c r="A202" s="48"/>
      <c r="B202" s="48"/>
      <c r="C202" s="48"/>
      <c r="D202" s="48"/>
      <c r="E202" s="48"/>
      <c r="F202" s="48"/>
      <c r="G202" s="48"/>
      <c r="H202" s="48"/>
      <c r="I202" s="48"/>
    </row>
    <row r="203" spans="1:9" ht="12.75">
      <c r="A203" s="48"/>
      <c r="B203" s="48"/>
      <c r="C203" s="48"/>
      <c r="D203" s="48"/>
      <c r="E203" s="48"/>
      <c r="F203" s="48"/>
      <c r="G203" s="48"/>
      <c r="H203" s="48"/>
      <c r="I203" s="48"/>
    </row>
    <row r="204" spans="1:9" ht="12.75">
      <c r="A204" s="48"/>
      <c r="B204" s="48"/>
      <c r="C204" s="48"/>
      <c r="D204" s="48"/>
      <c r="E204" s="48"/>
      <c r="F204" s="48"/>
      <c r="G204" s="48"/>
      <c r="H204" s="48"/>
      <c r="I204" s="48"/>
    </row>
    <row r="205" spans="1:9" ht="12.75">
      <c r="A205" s="48"/>
      <c r="B205" s="48"/>
      <c r="C205" s="48"/>
      <c r="D205" s="48"/>
      <c r="E205" s="48"/>
      <c r="F205" s="48"/>
      <c r="G205" s="48"/>
      <c r="H205" s="48"/>
      <c r="I205" s="48"/>
    </row>
    <row r="206" spans="1:9" ht="12.75">
      <c r="A206" s="48"/>
      <c r="B206" s="48"/>
      <c r="C206" s="48"/>
      <c r="D206" s="48"/>
      <c r="E206" s="48"/>
      <c r="F206" s="48"/>
      <c r="G206" s="48"/>
      <c r="H206" s="48"/>
      <c r="I206" s="48"/>
    </row>
  </sheetData>
  <mergeCells count="16">
    <mergeCell ref="F69:G69"/>
    <mergeCell ref="A26:A38"/>
    <mergeCell ref="A39:A54"/>
    <mergeCell ref="A59:I59"/>
    <mergeCell ref="A60:I60"/>
    <mergeCell ref="A61:I61"/>
    <mergeCell ref="A62:I62"/>
    <mergeCell ref="A56:I56"/>
    <mergeCell ref="A8:I8"/>
    <mergeCell ref="A9:I9"/>
    <mergeCell ref="C11:H11"/>
    <mergeCell ref="C12:H12"/>
    <mergeCell ref="C14:H14"/>
    <mergeCell ref="C15:H15"/>
    <mergeCell ref="A17:I17"/>
    <mergeCell ref="A18:I18"/>
  </mergeCells>
  <printOptions/>
  <pageMargins left="0.66" right="0.16" top="0.18" bottom="0.16" header="0.17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workbookViewId="0" topLeftCell="A1">
      <selection activeCell="H27" sqref="H27:H29"/>
    </sheetView>
  </sheetViews>
  <sheetFormatPr defaultColWidth="9.140625" defaultRowHeight="12.75"/>
  <cols>
    <col min="1" max="1" width="6.421875" style="0" customWidth="1"/>
    <col min="2" max="2" width="8.57421875" style="0" customWidth="1"/>
    <col min="3" max="3" width="20.421875" style="0" customWidth="1"/>
    <col min="4" max="4" width="27.28125" style="0" customWidth="1"/>
    <col min="5" max="5" width="9.7109375" style="0" customWidth="1"/>
    <col min="6" max="6" width="15.00390625" style="0" customWidth="1"/>
    <col min="7" max="7" width="13.421875" style="0" customWidth="1"/>
    <col min="8" max="8" width="10.7109375" style="0" customWidth="1"/>
    <col min="9" max="9" width="11.28125" style="0" customWidth="1"/>
    <col min="10" max="10" width="13.00390625" style="0" customWidth="1"/>
  </cols>
  <sheetData>
    <row r="1" ht="12.75">
      <c r="I1" t="s">
        <v>722</v>
      </c>
    </row>
    <row r="2" spans="1:6" ht="12.75">
      <c r="A2" s="82"/>
      <c r="F2" s="82" t="s">
        <v>651</v>
      </c>
    </row>
    <row r="3" spans="1:7" ht="12.75">
      <c r="A3" s="82"/>
      <c r="F3" s="82" t="s">
        <v>652</v>
      </c>
      <c r="G3" s="82"/>
    </row>
    <row r="4" spans="1:6" ht="12.75">
      <c r="A4" s="82"/>
      <c r="F4" s="82" t="s">
        <v>653</v>
      </c>
    </row>
    <row r="5" spans="1:6" ht="12.75">
      <c r="A5" s="82"/>
      <c r="F5" s="82" t="s">
        <v>654</v>
      </c>
    </row>
    <row r="6" spans="1:6" ht="12.75">
      <c r="A6" s="82"/>
      <c r="F6" s="82" t="s">
        <v>655</v>
      </c>
    </row>
    <row r="7" ht="12.75">
      <c r="A7" s="82"/>
    </row>
    <row r="8" spans="1:10" ht="12.75">
      <c r="A8" s="117" t="s">
        <v>656</v>
      </c>
      <c r="B8" s="117"/>
      <c r="C8" s="117"/>
      <c r="D8" s="117"/>
      <c r="E8" s="117"/>
      <c r="F8" s="117"/>
      <c r="G8" s="117"/>
      <c r="H8" s="117"/>
      <c r="I8" s="117"/>
      <c r="J8" s="117"/>
    </row>
    <row r="9" spans="1:10" ht="12.75">
      <c r="A9" s="117" t="s">
        <v>657</v>
      </c>
      <c r="B9" s="117"/>
      <c r="C9" s="117"/>
      <c r="D9" s="117"/>
      <c r="E9" s="117"/>
      <c r="F9" s="117"/>
      <c r="G9" s="117"/>
      <c r="H9" s="117"/>
      <c r="I9" s="117"/>
      <c r="J9" s="117"/>
    </row>
    <row r="10" ht="12.75">
      <c r="A10" s="82"/>
    </row>
    <row r="11" spans="1:9" ht="12.75">
      <c r="A11" s="82"/>
      <c r="C11" s="121" t="s">
        <v>678</v>
      </c>
      <c r="D11" s="101"/>
      <c r="E11" s="101"/>
      <c r="F11" s="101"/>
      <c r="G11" s="101"/>
      <c r="H11" s="101"/>
      <c r="I11" s="101"/>
    </row>
    <row r="12" spans="1:9" ht="12.75">
      <c r="A12" s="82"/>
      <c r="C12" s="121" t="s">
        <v>679</v>
      </c>
      <c r="D12" s="101"/>
      <c r="E12" s="101"/>
      <c r="F12" s="101"/>
      <c r="G12" s="101"/>
      <c r="H12" s="101"/>
      <c r="I12" s="101"/>
    </row>
    <row r="13" ht="12.75">
      <c r="A13" s="82"/>
    </row>
    <row r="14" spans="1:9" ht="12.75">
      <c r="A14" s="82"/>
      <c r="C14" s="121" t="s">
        <v>680</v>
      </c>
      <c r="D14" s="101"/>
      <c r="E14" s="101"/>
      <c r="F14" s="101"/>
      <c r="G14" s="101"/>
      <c r="H14" s="101"/>
      <c r="I14" s="101"/>
    </row>
    <row r="15" spans="1:9" ht="12.75">
      <c r="A15" s="82"/>
      <c r="C15" s="121" t="s">
        <v>681</v>
      </c>
      <c r="D15" s="101"/>
      <c r="E15" s="101"/>
      <c r="F15" s="101"/>
      <c r="G15" s="101"/>
      <c r="H15" s="101"/>
      <c r="I15" s="101"/>
    </row>
    <row r="16" ht="12.75">
      <c r="A16" s="82"/>
    </row>
    <row r="17" spans="1:10" ht="15">
      <c r="A17" s="119" t="s">
        <v>658</v>
      </c>
      <c r="B17" s="119"/>
      <c r="C17" s="119"/>
      <c r="D17" s="119"/>
      <c r="E17" s="119"/>
      <c r="F17" s="119"/>
      <c r="G17" s="119"/>
      <c r="H17" s="119"/>
      <c r="I17" s="119"/>
      <c r="J17" s="119"/>
    </row>
    <row r="18" spans="1:10" ht="18.75">
      <c r="A18" s="120" t="s">
        <v>659</v>
      </c>
      <c r="B18" s="120"/>
      <c r="C18" s="120"/>
      <c r="D18" s="120"/>
      <c r="E18" s="120"/>
      <c r="F18" s="120"/>
      <c r="G18" s="120"/>
      <c r="H18" s="120"/>
      <c r="I18" s="120"/>
      <c r="J18" s="120"/>
    </row>
    <row r="19" ht="18.75">
      <c r="A19" s="84"/>
    </row>
    <row r="20" spans="1:2" ht="14.25">
      <c r="A20" s="85"/>
      <c r="B20" s="85" t="s">
        <v>660</v>
      </c>
    </row>
    <row r="21" spans="1:10" ht="15">
      <c r="A21" s="81"/>
      <c r="B21" s="149" t="s">
        <v>682</v>
      </c>
      <c r="C21" s="149"/>
      <c r="D21" s="149"/>
      <c r="E21" s="149"/>
      <c r="F21" s="149"/>
      <c r="G21" s="149"/>
      <c r="H21" s="149"/>
      <c r="I21" s="149"/>
      <c r="J21" s="149"/>
    </row>
    <row r="22" spans="1:2" ht="15">
      <c r="A22" s="81" t="s">
        <v>683</v>
      </c>
      <c r="B22" s="81"/>
    </row>
    <row r="24" spans="1:10" ht="95.25" customHeight="1">
      <c r="A24" s="47" t="s">
        <v>600</v>
      </c>
      <c r="B24" s="47" t="s">
        <v>603</v>
      </c>
      <c r="C24" s="146" t="s">
        <v>524</v>
      </c>
      <c r="D24" s="147"/>
      <c r="E24" s="57" t="s">
        <v>525</v>
      </c>
      <c r="F24" s="57" t="s">
        <v>617</v>
      </c>
      <c r="G24" s="57" t="s">
        <v>611</v>
      </c>
      <c r="H24" s="57" t="s">
        <v>616</v>
      </c>
      <c r="I24" s="57" t="s">
        <v>622</v>
      </c>
      <c r="J24" s="56" t="s">
        <v>621</v>
      </c>
    </row>
    <row r="25" spans="1:10" ht="12.75">
      <c r="A25" s="21">
        <v>1</v>
      </c>
      <c r="B25" s="79">
        <v>2</v>
      </c>
      <c r="C25" s="133">
        <v>3</v>
      </c>
      <c r="D25" s="133"/>
      <c r="E25" s="45">
        <v>4</v>
      </c>
      <c r="F25" s="21">
        <v>5</v>
      </c>
      <c r="G25" s="21">
        <v>6</v>
      </c>
      <c r="H25" s="21">
        <v>7</v>
      </c>
      <c r="I25" s="21">
        <v>8</v>
      </c>
      <c r="J25" s="21">
        <v>9</v>
      </c>
    </row>
    <row r="26" spans="1:10" ht="15.75" customHeight="1">
      <c r="A26" s="109">
        <v>4</v>
      </c>
      <c r="B26" s="134">
        <v>1</v>
      </c>
      <c r="C26" s="133" t="s">
        <v>526</v>
      </c>
      <c r="D26" s="148" t="s">
        <v>623</v>
      </c>
      <c r="E26" s="148"/>
      <c r="F26" s="148"/>
      <c r="G26" s="148"/>
      <c r="H26" s="148"/>
      <c r="I26" s="148"/>
      <c r="J26" s="148"/>
    </row>
    <row r="27" spans="1:10" ht="12.75" customHeight="1">
      <c r="A27" s="109"/>
      <c r="B27" s="135"/>
      <c r="C27" s="133"/>
      <c r="D27" s="67" t="s">
        <v>624</v>
      </c>
      <c r="E27" s="133" t="s">
        <v>527</v>
      </c>
      <c r="F27" s="65"/>
      <c r="G27" s="68">
        <v>200</v>
      </c>
      <c r="H27" s="137">
        <f>F27*G27+F28*G28+F29*G29</f>
        <v>0</v>
      </c>
      <c r="I27" s="137">
        <f>H27*1.2</f>
        <v>0</v>
      </c>
      <c r="J27" s="143">
        <f>ROUND(H27*0.01,2)</f>
        <v>0</v>
      </c>
    </row>
    <row r="28" spans="1:10" ht="12.75" customHeight="1">
      <c r="A28" s="109"/>
      <c r="B28" s="135"/>
      <c r="C28" s="133"/>
      <c r="D28" s="67" t="s">
        <v>625</v>
      </c>
      <c r="E28" s="133"/>
      <c r="F28" s="65"/>
      <c r="G28" s="68">
        <v>1600</v>
      </c>
      <c r="H28" s="137"/>
      <c r="I28" s="137"/>
      <c r="J28" s="143"/>
    </row>
    <row r="29" spans="1:10" ht="12.75" customHeight="1">
      <c r="A29" s="109"/>
      <c r="B29" s="144"/>
      <c r="C29" s="133"/>
      <c r="D29" s="67" t="s">
        <v>626</v>
      </c>
      <c r="E29" s="133"/>
      <c r="F29" s="65"/>
      <c r="G29" s="68">
        <v>200</v>
      </c>
      <c r="H29" s="137"/>
      <c r="I29" s="137"/>
      <c r="J29" s="143"/>
    </row>
    <row r="30" spans="1:10" ht="12.75" customHeight="1">
      <c r="A30" s="109"/>
      <c r="B30" s="45">
        <v>2</v>
      </c>
      <c r="C30" s="51" t="s">
        <v>528</v>
      </c>
      <c r="D30" s="69" t="s">
        <v>723</v>
      </c>
      <c r="E30" s="51" t="s">
        <v>527</v>
      </c>
      <c r="F30" s="65"/>
      <c r="G30" s="70">
        <v>2000</v>
      </c>
      <c r="H30" s="61">
        <f>ROUND(F30*G30,2)</f>
        <v>0</v>
      </c>
      <c r="I30" s="62">
        <f>ROUND(H30*1.2,2)</f>
        <v>0</v>
      </c>
      <c r="J30" s="62">
        <f>ROUND(H30*0.01,2)</f>
        <v>0</v>
      </c>
    </row>
    <row r="31" spans="1:10" ht="12.75" customHeight="1">
      <c r="A31" s="109"/>
      <c r="B31" s="134">
        <v>3</v>
      </c>
      <c r="C31" s="134" t="s">
        <v>531</v>
      </c>
      <c r="D31" s="67" t="s">
        <v>627</v>
      </c>
      <c r="E31" s="133" t="s">
        <v>532</v>
      </c>
      <c r="F31" s="65"/>
      <c r="G31" s="68">
        <v>200</v>
      </c>
      <c r="H31" s="137">
        <f>F31*G31+F32*G32</f>
        <v>0</v>
      </c>
      <c r="I31" s="143">
        <f>ROUND(H31*1.2,2)</f>
        <v>0</v>
      </c>
      <c r="J31" s="143">
        <f>ROUND(H31*0.01,2)</f>
        <v>0</v>
      </c>
    </row>
    <row r="32" spans="1:10" ht="12.75" customHeight="1">
      <c r="A32" s="109"/>
      <c r="B32" s="144"/>
      <c r="C32" s="144"/>
      <c r="D32" s="67" t="s">
        <v>628</v>
      </c>
      <c r="E32" s="133"/>
      <c r="F32" s="65"/>
      <c r="G32" s="68">
        <v>1800</v>
      </c>
      <c r="H32" s="137"/>
      <c r="I32" s="143"/>
      <c r="J32" s="143"/>
    </row>
    <row r="33" spans="1:10" ht="12.75" customHeight="1">
      <c r="A33" s="109"/>
      <c r="B33" s="140">
        <v>4</v>
      </c>
      <c r="C33" s="140" t="s">
        <v>529</v>
      </c>
      <c r="D33" s="142" t="s">
        <v>629</v>
      </c>
      <c r="E33" s="142"/>
      <c r="F33" s="142"/>
      <c r="G33" s="142"/>
      <c r="H33" s="142"/>
      <c r="I33" s="142"/>
      <c r="J33" s="142"/>
    </row>
    <row r="34" spans="1:10" ht="12" customHeight="1">
      <c r="A34" s="109"/>
      <c r="B34" s="140"/>
      <c r="C34" s="140"/>
      <c r="D34" s="71" t="s">
        <v>630</v>
      </c>
      <c r="E34" s="141" t="s">
        <v>530</v>
      </c>
      <c r="F34" s="65"/>
      <c r="G34" s="72">
        <v>5</v>
      </c>
      <c r="H34" s="136">
        <f>F34*G34+F35*G35+F36*G36</f>
        <v>0</v>
      </c>
      <c r="I34" s="136">
        <f>H34*1.2</f>
        <v>0</v>
      </c>
      <c r="J34" s="127">
        <f>ROUND(H34*0.01,2)</f>
        <v>0</v>
      </c>
    </row>
    <row r="35" spans="1:10" ht="14.25" customHeight="1">
      <c r="A35" s="109"/>
      <c r="B35" s="140"/>
      <c r="C35" s="140"/>
      <c r="D35" s="73" t="s">
        <v>631</v>
      </c>
      <c r="E35" s="140"/>
      <c r="F35" s="65"/>
      <c r="G35" s="74">
        <v>3</v>
      </c>
      <c r="H35" s="137"/>
      <c r="I35" s="137"/>
      <c r="J35" s="143"/>
    </row>
    <row r="36" spans="1:10" ht="14.25" customHeight="1">
      <c r="A36" s="109"/>
      <c r="B36" s="140"/>
      <c r="C36" s="140"/>
      <c r="D36" s="73" t="s">
        <v>632</v>
      </c>
      <c r="E36" s="140"/>
      <c r="F36" s="65"/>
      <c r="G36" s="75">
        <v>3</v>
      </c>
      <c r="H36" s="137"/>
      <c r="I36" s="137"/>
      <c r="J36" s="143"/>
    </row>
    <row r="37" spans="1:10" ht="27" customHeight="1">
      <c r="A37" s="109">
        <v>4</v>
      </c>
      <c r="B37" s="134">
        <v>5</v>
      </c>
      <c r="C37" s="134" t="s">
        <v>533</v>
      </c>
      <c r="D37" s="76" t="s">
        <v>633</v>
      </c>
      <c r="E37" s="133" t="s">
        <v>534</v>
      </c>
      <c r="F37" s="65"/>
      <c r="G37" s="77">
        <v>120</v>
      </c>
      <c r="H37" s="137">
        <f>F37*G37+F38*G38</f>
        <v>0</v>
      </c>
      <c r="I37" s="143">
        <f>ROUND(H37*1.2,2)</f>
        <v>0</v>
      </c>
      <c r="J37" s="143">
        <f>ROUND(H37*0.01,2)</f>
        <v>0</v>
      </c>
    </row>
    <row r="38" spans="1:10" ht="38.25">
      <c r="A38" s="109"/>
      <c r="B38" s="144"/>
      <c r="C38" s="144"/>
      <c r="D38" s="76" t="s">
        <v>634</v>
      </c>
      <c r="E38" s="133"/>
      <c r="F38" s="65"/>
      <c r="G38" s="77">
        <v>48</v>
      </c>
      <c r="H38" s="137"/>
      <c r="I38" s="143"/>
      <c r="J38" s="143"/>
    </row>
    <row r="39" spans="1:10" ht="66" customHeight="1">
      <c r="A39" s="109"/>
      <c r="B39" s="45">
        <v>6</v>
      </c>
      <c r="C39" s="45" t="s">
        <v>724</v>
      </c>
      <c r="D39" s="78"/>
      <c r="E39" s="45" t="s">
        <v>527</v>
      </c>
      <c r="F39" s="65"/>
      <c r="G39" s="77">
        <v>9</v>
      </c>
      <c r="H39" s="60">
        <f>ROUND(F39*G39,2)</f>
        <v>0</v>
      </c>
      <c r="I39" s="60">
        <f>ROUND(H39*1.2,2)</f>
        <v>0</v>
      </c>
      <c r="J39" s="60">
        <f>ROUND(H39*0.01,2)</f>
        <v>0</v>
      </c>
    </row>
    <row r="40" spans="1:10" ht="19.5" customHeight="1">
      <c r="A40" s="109"/>
      <c r="B40" s="134">
        <v>7</v>
      </c>
      <c r="C40" s="134" t="s">
        <v>535</v>
      </c>
      <c r="D40" s="30" t="s">
        <v>536</v>
      </c>
      <c r="E40" s="16" t="s">
        <v>534</v>
      </c>
      <c r="F40" s="66"/>
      <c r="G40" s="4">
        <v>7950</v>
      </c>
      <c r="H40" s="138">
        <f>F40*G40+F41*G41+F42*G42</f>
        <v>0</v>
      </c>
      <c r="I40" s="126">
        <f>ROUND(H40*1.2,2)</f>
        <v>0</v>
      </c>
      <c r="J40" s="126">
        <f>ROUND(H40*0.01,2)</f>
        <v>0</v>
      </c>
    </row>
    <row r="41" spans="1:10" ht="25.5">
      <c r="A41" s="109"/>
      <c r="B41" s="135"/>
      <c r="C41" s="135"/>
      <c r="D41" s="31" t="s">
        <v>537</v>
      </c>
      <c r="E41" s="16" t="s">
        <v>534</v>
      </c>
      <c r="F41" s="66"/>
      <c r="G41" s="4">
        <v>1650</v>
      </c>
      <c r="H41" s="139"/>
      <c r="I41" s="145"/>
      <c r="J41" s="145"/>
    </row>
    <row r="42" spans="1:10" ht="25.5">
      <c r="A42" s="109"/>
      <c r="B42" s="135"/>
      <c r="C42" s="135"/>
      <c r="D42" s="31" t="s">
        <v>538</v>
      </c>
      <c r="E42" s="16" t="s">
        <v>534</v>
      </c>
      <c r="F42" s="66"/>
      <c r="G42" s="4">
        <v>9600</v>
      </c>
      <c r="H42" s="139"/>
      <c r="I42" s="145"/>
      <c r="J42" s="145"/>
    </row>
    <row r="43" spans="1:10" ht="27.75" customHeight="1">
      <c r="A43" s="109"/>
      <c r="B43" s="45">
        <v>8</v>
      </c>
      <c r="C43" s="80" t="s">
        <v>539</v>
      </c>
      <c r="D43" s="80" t="s">
        <v>539</v>
      </c>
      <c r="E43" s="16" t="s">
        <v>540</v>
      </c>
      <c r="F43" s="66"/>
      <c r="G43" s="4">
        <v>800</v>
      </c>
      <c r="H43" s="60">
        <f>ROUND(F43*G43,2)</f>
        <v>0</v>
      </c>
      <c r="I43" s="60">
        <f>ROUND(H43*1.2,2)</f>
        <v>0</v>
      </c>
      <c r="J43" s="60">
        <f>ROUND(H43*0.01,2)</f>
        <v>0</v>
      </c>
    </row>
    <row r="45" spans="1:10" ht="32.25" customHeight="1">
      <c r="A45" s="108" t="s">
        <v>636</v>
      </c>
      <c r="B45" s="108"/>
      <c r="C45" s="108"/>
      <c r="D45" s="108"/>
      <c r="E45" s="108"/>
      <c r="F45" s="108"/>
      <c r="G45" s="108"/>
      <c r="H45" s="108"/>
      <c r="I45" s="108"/>
      <c r="J45" s="108"/>
    </row>
    <row r="48" spans="1:10" ht="30" customHeight="1">
      <c r="A48" s="130" t="s">
        <v>672</v>
      </c>
      <c r="B48" s="130"/>
      <c r="C48" s="130"/>
      <c r="D48" s="130"/>
      <c r="E48" s="130"/>
      <c r="F48" s="130"/>
      <c r="G48" s="130"/>
      <c r="H48" s="130"/>
      <c r="I48" s="130"/>
      <c r="J48" s="130"/>
    </row>
    <row r="49" spans="1:10" ht="30" customHeight="1">
      <c r="A49" s="131" t="s">
        <v>704</v>
      </c>
      <c r="B49" s="131"/>
      <c r="C49" s="131"/>
      <c r="D49" s="131"/>
      <c r="E49" s="131"/>
      <c r="F49" s="131"/>
      <c r="G49" s="131"/>
      <c r="H49" s="131"/>
      <c r="I49" s="131"/>
      <c r="J49" s="131"/>
    </row>
    <row r="50" spans="1:10" ht="15" customHeight="1">
      <c r="A50" s="132" t="s">
        <v>638</v>
      </c>
      <c r="B50" s="132"/>
      <c r="C50" s="132"/>
      <c r="D50" s="132"/>
      <c r="E50" s="132"/>
      <c r="F50" s="132"/>
      <c r="G50" s="132"/>
      <c r="H50" s="132"/>
      <c r="I50" s="132"/>
      <c r="J50" s="132"/>
    </row>
    <row r="51" spans="1:10" ht="30" customHeight="1">
      <c r="A51" s="130" t="s">
        <v>673</v>
      </c>
      <c r="B51" s="130"/>
      <c r="C51" s="130"/>
      <c r="D51" s="130"/>
      <c r="E51" s="130"/>
      <c r="F51" s="130"/>
      <c r="G51" s="130"/>
      <c r="H51" s="130"/>
      <c r="I51" s="130"/>
      <c r="J51" s="130"/>
    </row>
    <row r="52" ht="12.75">
      <c r="A52" s="82"/>
    </row>
    <row r="53" ht="12.75">
      <c r="A53" s="82"/>
    </row>
    <row r="54" ht="12.75">
      <c r="A54" s="82"/>
    </row>
    <row r="55" ht="12.75">
      <c r="A55" s="82"/>
    </row>
    <row r="56" spans="1:7" ht="15">
      <c r="A56" s="82"/>
      <c r="C56" s="81" t="s">
        <v>646</v>
      </c>
      <c r="F56" s="83" t="s">
        <v>648</v>
      </c>
      <c r="G56" t="s">
        <v>649</v>
      </c>
    </row>
    <row r="57" spans="1:7" ht="15">
      <c r="A57" s="82"/>
      <c r="G57" s="81" t="s">
        <v>647</v>
      </c>
    </row>
    <row r="58" spans="1:8" ht="15">
      <c r="A58" s="82"/>
      <c r="G58" s="112" t="s">
        <v>650</v>
      </c>
      <c r="H58" s="112"/>
    </row>
    <row r="59" ht="12.75">
      <c r="A59" s="82"/>
    </row>
    <row r="60" ht="12.75">
      <c r="A60" s="82"/>
    </row>
    <row r="61" ht="12.75">
      <c r="A61" s="82"/>
    </row>
    <row r="62" ht="12.75">
      <c r="A62" s="82"/>
    </row>
    <row r="63" ht="12.75">
      <c r="A63" s="82"/>
    </row>
    <row r="64" ht="12.75">
      <c r="A64" s="82"/>
    </row>
    <row r="65" ht="12.75">
      <c r="A65" s="82"/>
    </row>
    <row r="66" ht="12.75">
      <c r="A66" s="82"/>
    </row>
    <row r="67" ht="12.75">
      <c r="A67" s="82"/>
    </row>
    <row r="68" ht="12.75">
      <c r="A68" s="82"/>
    </row>
    <row r="69" ht="12.75">
      <c r="A69" s="82"/>
    </row>
    <row r="70" ht="12.75">
      <c r="A70" s="82"/>
    </row>
    <row r="71" ht="12.75">
      <c r="A71" s="82"/>
    </row>
    <row r="72" ht="12.75">
      <c r="A72" s="82"/>
    </row>
    <row r="73" ht="12.75">
      <c r="A73" s="82"/>
    </row>
  </sheetData>
  <mergeCells count="50">
    <mergeCell ref="G58:H58"/>
    <mergeCell ref="B21:J21"/>
    <mergeCell ref="A26:A36"/>
    <mergeCell ref="A37:A43"/>
    <mergeCell ref="A48:J48"/>
    <mergeCell ref="A49:J49"/>
    <mergeCell ref="A50:J50"/>
    <mergeCell ref="A51:J51"/>
    <mergeCell ref="E31:E32"/>
    <mergeCell ref="B37:B38"/>
    <mergeCell ref="C14:I14"/>
    <mergeCell ref="C15:I15"/>
    <mergeCell ref="A17:J17"/>
    <mergeCell ref="A18:J18"/>
    <mergeCell ref="A8:J8"/>
    <mergeCell ref="A9:J9"/>
    <mergeCell ref="C12:I12"/>
    <mergeCell ref="C11:I11"/>
    <mergeCell ref="C24:D24"/>
    <mergeCell ref="C25:D25"/>
    <mergeCell ref="B31:B32"/>
    <mergeCell ref="C31:C32"/>
    <mergeCell ref="C26:C29"/>
    <mergeCell ref="D26:J26"/>
    <mergeCell ref="B26:B29"/>
    <mergeCell ref="H27:H29"/>
    <mergeCell ref="I27:I29"/>
    <mergeCell ref="J27:J29"/>
    <mergeCell ref="J31:J32"/>
    <mergeCell ref="H31:H32"/>
    <mergeCell ref="I40:I42"/>
    <mergeCell ref="J40:J42"/>
    <mergeCell ref="A45:J45"/>
    <mergeCell ref="J34:J36"/>
    <mergeCell ref="H37:H38"/>
    <mergeCell ref="I37:I38"/>
    <mergeCell ref="J37:J38"/>
    <mergeCell ref="I34:I36"/>
    <mergeCell ref="C37:C38"/>
    <mergeCell ref="E37:E38"/>
    <mergeCell ref="E27:E29"/>
    <mergeCell ref="C40:C42"/>
    <mergeCell ref="B40:B42"/>
    <mergeCell ref="H34:H36"/>
    <mergeCell ref="H40:H42"/>
    <mergeCell ref="B33:B36"/>
    <mergeCell ref="C33:C36"/>
    <mergeCell ref="E34:E36"/>
    <mergeCell ref="D33:J33"/>
    <mergeCell ref="I31:I32"/>
  </mergeCells>
  <printOptions/>
  <pageMargins left="0.35" right="0.3" top="0.19" bottom="0.16" header="0.17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7"/>
  <sheetViews>
    <sheetView tabSelected="1" workbookViewId="0" topLeftCell="A1">
      <selection activeCell="E3" sqref="E3"/>
    </sheetView>
  </sheetViews>
  <sheetFormatPr defaultColWidth="9.140625" defaultRowHeight="12.75"/>
  <cols>
    <col min="1" max="1" width="102.28125" style="0" customWidth="1"/>
  </cols>
  <sheetData>
    <row r="1" ht="12.75">
      <c r="A1" s="150" t="s">
        <v>736</v>
      </c>
    </row>
    <row r="2" ht="15.75">
      <c r="A2" s="103" t="s">
        <v>725</v>
      </c>
    </row>
    <row r="3" ht="15.75">
      <c r="A3" s="104"/>
    </row>
    <row r="4" ht="63">
      <c r="A4" s="105" t="s">
        <v>733</v>
      </c>
    </row>
    <row r="5" ht="15.75">
      <c r="A5" s="105" t="s">
        <v>730</v>
      </c>
    </row>
    <row r="6" ht="15.75" customHeight="1">
      <c r="A6" s="105" t="s">
        <v>729</v>
      </c>
    </row>
    <row r="7" ht="47.25">
      <c r="A7" s="105" t="s">
        <v>728</v>
      </c>
    </row>
    <row r="8" ht="15.75">
      <c r="A8" s="105" t="s">
        <v>727</v>
      </c>
    </row>
    <row r="9" ht="63">
      <c r="A9" s="105" t="s">
        <v>726</v>
      </c>
    </row>
    <row r="10" ht="47.25">
      <c r="A10" s="105" t="s">
        <v>731</v>
      </c>
    </row>
    <row r="11" ht="31.5">
      <c r="A11" s="105" t="s">
        <v>734</v>
      </c>
    </row>
    <row r="12" ht="47.25">
      <c r="A12" s="105" t="s">
        <v>735</v>
      </c>
    </row>
    <row r="13" ht="15.75">
      <c r="A13" s="105"/>
    </row>
    <row r="14" ht="63">
      <c r="A14" s="107" t="s">
        <v>732</v>
      </c>
    </row>
    <row r="20" ht="15.75">
      <c r="A20" s="105"/>
    </row>
    <row r="23" ht="15.75">
      <c r="A23" s="105"/>
    </row>
    <row r="24" ht="15.75">
      <c r="A24" s="106"/>
    </row>
    <row r="27" ht="15.75">
      <c r="A27" s="10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CrashNet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pc45656</dc:creator>
  <cp:keywords/>
  <dc:description/>
  <cp:lastModifiedBy>pc45656</cp:lastModifiedBy>
  <cp:lastPrinted>2017-11-02T07:07:44Z</cp:lastPrinted>
  <dcterms:created xsi:type="dcterms:W3CDTF">2015-05-11T10:22:43Z</dcterms:created>
  <dcterms:modified xsi:type="dcterms:W3CDTF">2017-11-06T13:53:29Z</dcterms:modified>
  <cp:category/>
  <cp:version/>
  <cp:contentType/>
  <cp:contentStatus/>
</cp:coreProperties>
</file>